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4.xml" ContentType="application/vnd.openxmlformats-officedocument.drawing+xml"/>
  <Override PartName="/xl/ctrlProps/ctrlProp25.xml" ContentType="application/vnd.ms-excel.controlproperties+xml"/>
  <Override PartName="/xl/ctrlProps/ctrlProp26.xml" ContentType="application/vnd.ms-excel.controlproperties+xml"/>
  <Override PartName="/xl/drawings/drawing5.xml" ContentType="application/vnd.openxmlformats-officedocument.drawing+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drawings/drawing6.xml" ContentType="application/vnd.openxmlformats-officedocument.drawing+xml"/>
  <Override PartName="/xl/ctrlProps/ctrlProp34.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taf-fs001\拠点別共有\福島\CO関係共通（機能F、Co生技課）\工程管理S現場端末共有\CF2引っ越し\ﾃﾞｽｸﾄｯﾌﾟ\Aｼﾌﾄ\杉山\ファイル受け渡し\"/>
    </mc:Choice>
  </mc:AlternateContent>
  <bookViews>
    <workbookView xWindow="-105" yWindow="0" windowWidth="2265" windowHeight="0"/>
  </bookViews>
  <sheets>
    <sheet name="ｽﾘｯﾄ作業日誌" sheetId="2" r:id="rId1"/>
    <sheet name="S5" sheetId="1" r:id="rId2"/>
    <sheet name="巻芯リード除外リスト" sheetId="25" state="hidden" r:id="rId3"/>
    <sheet name="勤務" sheetId="26" r:id="rId4"/>
    <sheet name="不具合書①" sheetId="10" state="hidden" r:id="rId5"/>
    <sheet name="収率一覧（説明)" sheetId="21" state="hidden" r:id="rId6"/>
    <sheet name="不具合書②" sheetId="11" state="hidden" r:id="rId7"/>
    <sheet name="新外観チェック表" sheetId="3" state="hidden" r:id="rId8"/>
    <sheet name="箱戻し添付用紙" sheetId="13" state="hidden" r:id="rId9"/>
    <sheet name="ｹｰｽ再利用" sheetId="24" state="hidden" r:id="rId10"/>
    <sheet name="新外観チェック巻き足し" sheetId="8" state="hidden" r:id="rId11"/>
    <sheet name="㊙1" sheetId="6" state="hidden" r:id="rId12"/>
    <sheet name="S5条件" sheetId="12" state="hidden" r:id="rId13"/>
    <sheet name="マスタ" sheetId="23" state="hidden" r:id="rId14"/>
    <sheet name="巻き硬度" sheetId="16" state="hidden" r:id="rId15"/>
  </sheets>
  <functionGroups builtInGroupCount="18"/>
  <definedNames>
    <definedName name="_xlnm._FilterDatabase" localSheetId="1" hidden="1">'S5'!$A$17:$AN$388</definedName>
    <definedName name="_xlnm.Print_Area" localSheetId="12">S5条件!$A$1:$Y$36</definedName>
    <definedName name="_xlnm.Print_Area" localSheetId="9">ｹｰｽ再利用!$A$1:$J$53</definedName>
    <definedName name="_xlnm.Print_Area" localSheetId="0">ｽﾘｯﾄ作業日誌!$A$1:$AN$93</definedName>
    <definedName name="_xlnm.Print_Area" localSheetId="7">新外観チェック表!$A$1:$I$60</definedName>
    <definedName name="_xlnm.Print_Area" localSheetId="8">箱戻し添付用紙!$A$1:$K$15</definedName>
    <definedName name="_xlnm.Print_Area" localSheetId="4">不具合書①!$A$1:$K$54</definedName>
    <definedName name="_xlnm.Print_Area" localSheetId="6">不具合書②!$A$1:$K$55</definedName>
  </definedNames>
  <calcPr calcId="152511" concurrentCalc="0"/>
</workbook>
</file>

<file path=xl/calcChain.xml><?xml version="1.0" encoding="utf-8"?>
<calcChain xmlns="http://schemas.openxmlformats.org/spreadsheetml/2006/main">
  <c r="AP43" i="1" l="1"/>
  <c r="AP42" i="1"/>
  <c r="AP41" i="1"/>
  <c r="AP40" i="1"/>
  <c r="AP39" i="1"/>
  <c r="AP38" i="1"/>
  <c r="AP37" i="1"/>
  <c r="AP109" i="1"/>
  <c r="AO109" i="1"/>
  <c r="AP108" i="1"/>
  <c r="AO108" i="1"/>
  <c r="AP107" i="1"/>
  <c r="AO107" i="1"/>
  <c r="AP106" i="1"/>
  <c r="AO106" i="1"/>
  <c r="AP105" i="1"/>
  <c r="AO105" i="1"/>
  <c r="AP104" i="1"/>
  <c r="AO104" i="1"/>
  <c r="AP103" i="1"/>
  <c r="AO103" i="1"/>
  <c r="AP102" i="1"/>
  <c r="AO102" i="1"/>
  <c r="AP101" i="1"/>
  <c r="AO101" i="1"/>
  <c r="AP100" i="1"/>
  <c r="AO100" i="1"/>
  <c r="AP99" i="1"/>
  <c r="AO99" i="1"/>
  <c r="AP98" i="1"/>
  <c r="AO98" i="1"/>
  <c r="AP97" i="1"/>
  <c r="AO97" i="1"/>
  <c r="AP96" i="1"/>
  <c r="AO96" i="1"/>
  <c r="AP95" i="1"/>
  <c r="AO95" i="1"/>
  <c r="AP94" i="1"/>
  <c r="AO94" i="1"/>
  <c r="AP93" i="1"/>
  <c r="AO93" i="1"/>
  <c r="AP92" i="1"/>
  <c r="AO92" i="1"/>
  <c r="AP91" i="1"/>
  <c r="AO91" i="1"/>
  <c r="AP90" i="1"/>
  <c r="AO90" i="1"/>
  <c r="AP89" i="1"/>
  <c r="AO89" i="1"/>
  <c r="AP88" i="1"/>
  <c r="AO88" i="1"/>
  <c r="AP87" i="1"/>
  <c r="AO87" i="1"/>
  <c r="AP86" i="1"/>
  <c r="AO86" i="1"/>
  <c r="AP85" i="1"/>
  <c r="AO85" i="1"/>
  <c r="AP84" i="1"/>
  <c r="AO84" i="1"/>
  <c r="AP83" i="1"/>
  <c r="AO83" i="1"/>
  <c r="AP82" i="1"/>
  <c r="AO82" i="1"/>
  <c r="AP81" i="1"/>
  <c r="AO81" i="1"/>
  <c r="AP80" i="1"/>
  <c r="AO80" i="1"/>
  <c r="AP79" i="1"/>
  <c r="AO79" i="1"/>
  <c r="AP78" i="1"/>
  <c r="AO78" i="1"/>
  <c r="AP77" i="1"/>
  <c r="AO77" i="1"/>
  <c r="AP76" i="1"/>
  <c r="AO76" i="1"/>
  <c r="AP75" i="1"/>
  <c r="AO75" i="1"/>
  <c r="AP74" i="1"/>
  <c r="AO74" i="1"/>
  <c r="AP73" i="1"/>
  <c r="AO73" i="1"/>
  <c r="AP72" i="1"/>
  <c r="AO72" i="1"/>
  <c r="AP71" i="1"/>
  <c r="AO71" i="1"/>
  <c r="AP70" i="1"/>
  <c r="AO70" i="1"/>
  <c r="AP69" i="1"/>
  <c r="AO69" i="1"/>
  <c r="AP68" i="1"/>
  <c r="AO68" i="1"/>
  <c r="AP67" i="1"/>
  <c r="AO67" i="1"/>
  <c r="AP66" i="1"/>
  <c r="AO66" i="1"/>
  <c r="AP65" i="1"/>
  <c r="AO65" i="1"/>
  <c r="AP64" i="1"/>
  <c r="AO64" i="1"/>
  <c r="AP63" i="1"/>
  <c r="AO63" i="1"/>
  <c r="AP62" i="1"/>
  <c r="AO62" i="1"/>
  <c r="AP61" i="1"/>
  <c r="AO61" i="1"/>
  <c r="AP60" i="1"/>
  <c r="AO60" i="1"/>
  <c r="AP59" i="1"/>
  <c r="AO59" i="1"/>
  <c r="AP58" i="1"/>
  <c r="AO58" i="1"/>
  <c r="AP57" i="1"/>
  <c r="AO57" i="1"/>
  <c r="AP56" i="1"/>
  <c r="AO56" i="1"/>
  <c r="AP55" i="1"/>
  <c r="AO55" i="1"/>
  <c r="AP54" i="1"/>
  <c r="AO54" i="1"/>
  <c r="AP53" i="1"/>
  <c r="AO53" i="1"/>
  <c r="AP52" i="1"/>
  <c r="AO52" i="1"/>
  <c r="AP49" i="1"/>
  <c r="AO49" i="1"/>
  <c r="AP36" i="1"/>
  <c r="AO36" i="1"/>
  <c r="AP35" i="1"/>
  <c r="AO35" i="1"/>
  <c r="AP34" i="1"/>
  <c r="AO34" i="1"/>
  <c r="AP33" i="1"/>
  <c r="AO33" i="1"/>
  <c r="AP32" i="1"/>
  <c r="AO32" i="1"/>
  <c r="AP31" i="1"/>
  <c r="AO31" i="1"/>
  <c r="AP30" i="1"/>
  <c r="AO30" i="1"/>
  <c r="AP29" i="1"/>
  <c r="AO29" i="1"/>
  <c r="AP27" i="1"/>
  <c r="AO27" i="1"/>
  <c r="AP26" i="1"/>
  <c r="AO26" i="1"/>
  <c r="AP25" i="1"/>
  <c r="AO25" i="1"/>
  <c r="AP24" i="1"/>
  <c r="AO24" i="1"/>
  <c r="AP23" i="1"/>
  <c r="AO23" i="1"/>
  <c r="AP18" i="1"/>
  <c r="AO18" i="1"/>
  <c r="AO19" i="1"/>
  <c r="AP19" i="1"/>
  <c r="AO20" i="1"/>
  <c r="AP20" i="1"/>
  <c r="F16" i="10"/>
  <c r="J16" i="10"/>
  <c r="D16" i="10"/>
  <c r="J13" i="10"/>
  <c r="F13" i="10"/>
  <c r="E13" i="10"/>
  <c r="D13" i="10"/>
  <c r="E10" i="10"/>
  <c r="C10" i="10"/>
  <c r="B10" i="10"/>
  <c r="D7" i="10"/>
  <c r="A7" i="10"/>
  <c r="B24" i="3"/>
  <c r="AP388" i="1"/>
  <c r="AO388" i="1"/>
  <c r="AP387" i="1"/>
  <c r="AO387" i="1"/>
  <c r="AP386" i="1"/>
  <c r="AO386" i="1"/>
  <c r="AP385" i="1"/>
  <c r="AO385" i="1"/>
  <c r="AP384" i="1"/>
  <c r="AO384" i="1"/>
  <c r="AP383" i="1"/>
  <c r="AO383" i="1"/>
  <c r="AP382" i="1"/>
  <c r="AO382" i="1"/>
  <c r="AP381" i="1"/>
  <c r="AO381" i="1"/>
  <c r="AP380" i="1"/>
  <c r="AO380" i="1"/>
  <c r="AP379" i="1"/>
  <c r="AO379" i="1"/>
  <c r="AP378" i="1"/>
  <c r="AO378" i="1"/>
  <c r="AP377" i="1"/>
  <c r="AO377" i="1"/>
  <c r="AP376" i="1"/>
  <c r="AO376" i="1"/>
  <c r="AP375" i="1"/>
  <c r="AO375" i="1"/>
  <c r="AP374" i="1"/>
  <c r="AO374" i="1"/>
  <c r="AP373" i="1"/>
  <c r="AO373" i="1"/>
  <c r="AP372" i="1"/>
  <c r="AO372" i="1"/>
  <c r="AP371" i="1"/>
  <c r="AO371" i="1"/>
  <c r="AP370" i="1"/>
  <c r="AO370" i="1"/>
  <c r="AP369" i="1"/>
  <c r="AO369" i="1"/>
  <c r="AP368" i="1"/>
  <c r="AO368" i="1"/>
  <c r="AP367" i="1"/>
  <c r="AO367" i="1"/>
  <c r="AP366" i="1"/>
  <c r="AO366" i="1"/>
  <c r="AP365" i="1"/>
  <c r="AO365" i="1"/>
  <c r="AP364" i="1"/>
  <c r="AO364" i="1"/>
  <c r="AP363" i="1"/>
  <c r="AO363" i="1"/>
  <c r="AP362" i="1"/>
  <c r="AO362" i="1"/>
  <c r="AP361" i="1"/>
  <c r="AO361" i="1"/>
  <c r="AP360" i="1"/>
  <c r="AO360" i="1"/>
  <c r="AP359" i="1"/>
  <c r="AO359" i="1"/>
  <c r="AP358" i="1"/>
  <c r="AO358" i="1"/>
  <c r="AP357" i="1"/>
  <c r="AO357" i="1"/>
  <c r="AP356" i="1"/>
  <c r="AO356" i="1"/>
  <c r="AP355" i="1"/>
  <c r="AO355" i="1"/>
  <c r="AP354" i="1"/>
  <c r="AO354" i="1"/>
  <c r="AP353" i="1"/>
  <c r="AO353" i="1"/>
  <c r="AP352" i="1"/>
  <c r="AO352" i="1"/>
  <c r="AP351" i="1"/>
  <c r="AO351" i="1"/>
  <c r="AP347" i="1"/>
  <c r="AO347" i="1"/>
  <c r="AP346" i="1"/>
  <c r="AO346" i="1"/>
  <c r="AP345" i="1"/>
  <c r="AO345" i="1"/>
  <c r="AP344" i="1"/>
  <c r="AO344" i="1"/>
  <c r="AP343" i="1"/>
  <c r="AO343" i="1"/>
  <c r="AP342" i="1"/>
  <c r="AO342" i="1"/>
  <c r="AP341" i="1"/>
  <c r="AO341" i="1"/>
  <c r="AP340" i="1"/>
  <c r="AO340" i="1"/>
  <c r="AP339" i="1"/>
  <c r="AO339" i="1"/>
  <c r="AP338" i="1"/>
  <c r="AO338" i="1"/>
  <c r="AP337" i="1"/>
  <c r="AO337" i="1"/>
  <c r="AP336" i="1"/>
  <c r="AO336" i="1"/>
  <c r="AP335" i="1"/>
  <c r="AO335" i="1"/>
  <c r="AP332" i="1"/>
  <c r="AO332" i="1"/>
  <c r="AP331" i="1"/>
  <c r="AO331" i="1"/>
  <c r="AP330" i="1"/>
  <c r="AO330" i="1"/>
  <c r="AP329" i="1"/>
  <c r="AO329" i="1"/>
  <c r="AP328" i="1"/>
  <c r="AO328" i="1"/>
  <c r="AP327" i="1"/>
  <c r="AO327" i="1"/>
  <c r="AP326" i="1"/>
  <c r="AO326" i="1"/>
  <c r="AP319" i="1"/>
  <c r="AO319" i="1"/>
  <c r="AP318" i="1"/>
  <c r="AO318" i="1"/>
  <c r="AP317" i="1"/>
  <c r="AO317" i="1"/>
  <c r="AP316" i="1"/>
  <c r="AO316" i="1"/>
  <c r="AP315" i="1"/>
  <c r="AO315" i="1"/>
  <c r="AP314" i="1"/>
  <c r="AO314" i="1"/>
  <c r="AP313" i="1"/>
  <c r="AO313" i="1"/>
  <c r="AP312" i="1"/>
  <c r="AO312" i="1"/>
  <c r="AP311" i="1"/>
  <c r="AO311" i="1"/>
  <c r="AP310" i="1"/>
  <c r="AO310" i="1"/>
  <c r="AP309" i="1"/>
  <c r="AO309" i="1"/>
  <c r="AP308" i="1"/>
  <c r="AO308" i="1"/>
  <c r="AP307" i="1"/>
  <c r="AO307" i="1"/>
  <c r="AP306" i="1"/>
  <c r="AO306" i="1"/>
  <c r="AP305" i="1"/>
  <c r="AO305" i="1"/>
  <c r="AP304" i="1"/>
  <c r="AO304" i="1"/>
  <c r="AP303" i="1"/>
  <c r="AO303" i="1"/>
  <c r="AP302" i="1"/>
  <c r="AO302" i="1"/>
  <c r="AP301" i="1"/>
  <c r="AO301" i="1"/>
  <c r="AP300" i="1"/>
  <c r="AO300" i="1"/>
  <c r="AP299" i="1"/>
  <c r="AO299" i="1"/>
  <c r="AP298" i="1"/>
  <c r="AO298" i="1"/>
  <c r="AP297" i="1"/>
  <c r="AO297" i="1"/>
  <c r="AP296" i="1"/>
  <c r="AO296" i="1"/>
  <c r="AP295" i="1"/>
  <c r="AO295" i="1"/>
  <c r="AP294" i="1"/>
  <c r="AO294" i="1"/>
  <c r="AP293" i="1"/>
  <c r="AO293" i="1"/>
  <c r="AP292" i="1"/>
  <c r="AO292" i="1"/>
  <c r="AP291" i="1"/>
  <c r="AO291" i="1"/>
  <c r="AP290" i="1"/>
  <c r="AO290" i="1"/>
  <c r="AP289" i="1"/>
  <c r="AO289" i="1"/>
  <c r="AP288" i="1"/>
  <c r="AO288" i="1"/>
  <c r="AP287" i="1"/>
  <c r="AO287" i="1"/>
  <c r="AP286" i="1"/>
  <c r="AO286" i="1"/>
  <c r="AP285" i="1"/>
  <c r="AO285" i="1"/>
  <c r="AP284" i="1"/>
  <c r="AO284" i="1"/>
  <c r="AP283" i="1"/>
  <c r="AO283" i="1"/>
  <c r="AP282" i="1"/>
  <c r="AO282" i="1"/>
  <c r="AP281" i="1"/>
  <c r="AO281" i="1"/>
  <c r="AP280" i="1"/>
  <c r="AO280" i="1"/>
  <c r="AP279" i="1"/>
  <c r="AO279" i="1"/>
  <c r="AP278" i="1"/>
  <c r="AO278" i="1"/>
  <c r="AP277" i="1"/>
  <c r="AO277" i="1"/>
  <c r="AP276" i="1"/>
  <c r="AP275" i="1"/>
  <c r="AO275" i="1"/>
  <c r="AP274" i="1"/>
  <c r="AO274" i="1"/>
  <c r="AP273" i="1"/>
  <c r="AO273" i="1"/>
  <c r="AP272" i="1"/>
  <c r="AO272" i="1"/>
  <c r="AP271" i="1"/>
  <c r="AO271" i="1"/>
  <c r="AP270" i="1"/>
  <c r="AO270" i="1"/>
  <c r="AP269" i="1"/>
  <c r="AO269" i="1"/>
  <c r="AP268" i="1"/>
  <c r="AO268" i="1"/>
  <c r="AP267" i="1"/>
  <c r="AO267" i="1"/>
  <c r="AP266" i="1"/>
  <c r="AO266" i="1"/>
  <c r="AP265" i="1"/>
  <c r="AO265" i="1"/>
  <c r="AP264" i="1"/>
  <c r="AO264" i="1"/>
  <c r="AP263" i="1"/>
  <c r="AO263" i="1"/>
  <c r="AP262" i="1"/>
  <c r="AO262" i="1"/>
  <c r="AP261" i="1"/>
  <c r="AO261" i="1"/>
  <c r="AP260" i="1"/>
  <c r="AO260" i="1"/>
  <c r="AP259" i="1"/>
  <c r="AO259" i="1"/>
  <c r="AP258" i="1"/>
  <c r="AO258" i="1"/>
  <c r="AP257" i="1"/>
  <c r="AO257" i="1"/>
  <c r="AP256" i="1"/>
  <c r="AO256" i="1"/>
  <c r="AP255" i="1"/>
  <c r="AO255" i="1"/>
  <c r="AP254" i="1"/>
  <c r="AO254" i="1"/>
  <c r="AP253" i="1"/>
  <c r="AO253" i="1"/>
  <c r="AP252" i="1"/>
  <c r="AO252" i="1"/>
  <c r="AP251" i="1"/>
  <c r="AO251" i="1"/>
  <c r="AP250" i="1"/>
  <c r="AO250" i="1"/>
  <c r="AP249" i="1"/>
  <c r="AO249" i="1"/>
  <c r="AP248" i="1"/>
  <c r="AO248" i="1"/>
  <c r="AP247" i="1"/>
  <c r="AO247" i="1"/>
  <c r="AP246" i="1"/>
  <c r="AO246" i="1"/>
  <c r="AP245" i="1"/>
  <c r="AO245" i="1"/>
  <c r="AP244" i="1"/>
  <c r="AO244" i="1"/>
  <c r="AP243" i="1"/>
  <c r="AO243" i="1"/>
  <c r="AP242" i="1"/>
  <c r="AO242" i="1"/>
  <c r="AP241" i="1"/>
  <c r="AO241" i="1"/>
  <c r="AP240" i="1"/>
  <c r="AO240" i="1"/>
  <c r="AP239" i="1"/>
  <c r="AO239" i="1"/>
  <c r="AP238" i="1"/>
  <c r="AO238" i="1"/>
  <c r="AP237" i="1"/>
  <c r="AO237" i="1"/>
  <c r="AP236" i="1"/>
  <c r="AO236" i="1"/>
  <c r="AP235" i="1"/>
  <c r="AO235" i="1"/>
  <c r="AP234" i="1"/>
  <c r="AO234" i="1"/>
  <c r="AP233" i="1"/>
  <c r="AO233" i="1"/>
  <c r="AP232" i="1"/>
  <c r="AO232" i="1"/>
  <c r="AP231" i="1"/>
  <c r="AO231" i="1"/>
  <c r="AP230" i="1"/>
  <c r="AO230" i="1"/>
  <c r="AP229" i="1"/>
  <c r="AO229" i="1"/>
  <c r="AP228" i="1"/>
  <c r="AO228" i="1"/>
  <c r="AP227" i="1"/>
  <c r="AO227" i="1"/>
  <c r="AP226" i="1"/>
  <c r="AO226" i="1"/>
  <c r="AP225" i="1"/>
  <c r="AO225" i="1"/>
  <c r="AP224" i="1"/>
  <c r="AO224" i="1"/>
  <c r="AP223" i="1"/>
  <c r="AO223" i="1"/>
  <c r="AP222" i="1"/>
  <c r="AO222" i="1"/>
  <c r="AP221" i="1"/>
  <c r="AO221" i="1"/>
  <c r="AP220" i="1"/>
  <c r="AO220" i="1"/>
  <c r="AP219" i="1"/>
  <c r="AO219" i="1"/>
  <c r="AP218" i="1"/>
  <c r="AO218" i="1"/>
  <c r="AP217" i="1"/>
  <c r="AO217" i="1"/>
  <c r="AP216" i="1"/>
  <c r="AO216" i="1"/>
  <c r="AP215" i="1"/>
  <c r="AO215" i="1"/>
  <c r="AP214" i="1"/>
  <c r="AO214" i="1"/>
  <c r="AP213" i="1"/>
  <c r="AO213" i="1"/>
  <c r="AP212" i="1"/>
  <c r="AO212" i="1"/>
  <c r="AP211" i="1"/>
  <c r="AO211" i="1"/>
  <c r="AP210" i="1"/>
  <c r="AO210" i="1"/>
  <c r="AP209" i="1"/>
  <c r="AO209" i="1"/>
  <c r="AP208" i="1"/>
  <c r="AO208" i="1"/>
  <c r="AP207" i="1"/>
  <c r="AO207" i="1"/>
  <c r="AP206" i="1"/>
  <c r="AO206" i="1"/>
  <c r="AP205" i="1"/>
  <c r="AO205" i="1"/>
  <c r="AP204" i="1"/>
  <c r="AO204" i="1"/>
  <c r="AP203" i="1"/>
  <c r="AO203" i="1"/>
  <c r="AP202" i="1"/>
  <c r="AO202" i="1"/>
  <c r="AP201" i="1"/>
  <c r="AO201" i="1"/>
  <c r="AP200" i="1"/>
  <c r="AO200" i="1"/>
  <c r="AP199" i="1"/>
  <c r="AO199" i="1"/>
  <c r="AP198" i="1"/>
  <c r="AO198" i="1"/>
  <c r="AP197" i="1"/>
  <c r="AO197" i="1"/>
  <c r="AP196" i="1"/>
  <c r="AO196" i="1"/>
  <c r="AP195" i="1"/>
  <c r="AO195" i="1"/>
  <c r="AP194" i="1"/>
  <c r="AO194" i="1"/>
  <c r="AP193" i="1"/>
  <c r="AO193" i="1"/>
  <c r="AP192" i="1"/>
  <c r="AO192" i="1"/>
  <c r="AP191" i="1"/>
  <c r="AO191" i="1"/>
  <c r="AP190" i="1"/>
  <c r="AO190" i="1"/>
  <c r="AP189" i="1"/>
  <c r="AO189" i="1"/>
  <c r="AP188" i="1"/>
  <c r="AO188" i="1"/>
  <c r="AP187" i="1"/>
  <c r="AO187" i="1"/>
  <c r="AP186" i="1"/>
  <c r="AO186" i="1"/>
  <c r="AP185" i="1"/>
  <c r="AO185" i="1"/>
  <c r="AP184" i="1"/>
  <c r="AO184" i="1"/>
  <c r="AP183" i="1"/>
  <c r="AO183" i="1"/>
  <c r="AP182" i="1"/>
  <c r="AO182" i="1"/>
  <c r="AP181" i="1"/>
  <c r="AO181" i="1"/>
  <c r="AP180" i="1"/>
  <c r="AO180" i="1"/>
  <c r="AP179" i="1"/>
  <c r="AO179" i="1"/>
  <c r="AP178" i="1"/>
  <c r="AO178" i="1"/>
  <c r="AP177" i="1"/>
  <c r="AO177" i="1"/>
  <c r="AP176" i="1"/>
  <c r="AO176" i="1"/>
  <c r="AP175" i="1"/>
  <c r="AO175" i="1"/>
  <c r="AP174" i="1"/>
  <c r="AO174" i="1"/>
  <c r="AP173" i="1"/>
  <c r="AO173" i="1"/>
  <c r="AP172" i="1"/>
  <c r="AO172" i="1"/>
  <c r="AP171" i="1"/>
  <c r="AO171" i="1"/>
  <c r="AP170" i="1"/>
  <c r="AO170" i="1"/>
  <c r="AP169" i="1"/>
  <c r="AO169" i="1"/>
  <c r="AP168" i="1"/>
  <c r="AO168" i="1"/>
  <c r="AP167" i="1"/>
  <c r="AO167" i="1"/>
  <c r="AP166" i="1"/>
  <c r="AO166" i="1"/>
  <c r="AP165" i="1"/>
  <c r="AO165" i="1"/>
  <c r="AP164" i="1"/>
  <c r="AO164" i="1"/>
  <c r="AP163" i="1"/>
  <c r="AO163" i="1"/>
  <c r="AP162" i="1"/>
  <c r="AO162" i="1"/>
  <c r="AP161" i="1"/>
  <c r="AO161" i="1"/>
  <c r="AP160" i="1"/>
  <c r="AO160" i="1"/>
  <c r="AP159" i="1"/>
  <c r="AO159" i="1"/>
  <c r="AP158" i="1"/>
  <c r="AO158" i="1"/>
  <c r="AP157" i="1"/>
  <c r="AO157" i="1"/>
  <c r="AP156" i="1"/>
  <c r="AO156" i="1"/>
  <c r="AP155" i="1"/>
  <c r="AO155" i="1"/>
  <c r="AP154" i="1"/>
  <c r="AO154" i="1"/>
  <c r="AP153" i="1"/>
  <c r="AO153" i="1"/>
  <c r="AP152" i="1"/>
  <c r="AO152" i="1"/>
  <c r="AP151" i="1"/>
  <c r="AO151" i="1"/>
  <c r="AP150" i="1"/>
  <c r="AO150" i="1"/>
  <c r="AP149" i="1"/>
  <c r="AO149" i="1"/>
  <c r="AP148" i="1"/>
  <c r="AO148" i="1"/>
  <c r="AP147" i="1"/>
  <c r="AO147" i="1"/>
  <c r="AP146" i="1"/>
  <c r="AO146" i="1"/>
  <c r="AP145" i="1"/>
  <c r="AO145" i="1"/>
  <c r="AP144" i="1"/>
  <c r="AO144" i="1"/>
  <c r="AP143" i="1"/>
  <c r="AO143" i="1"/>
  <c r="AP142" i="1"/>
  <c r="AO142" i="1"/>
  <c r="AP141" i="1"/>
  <c r="AO141" i="1"/>
  <c r="AP140" i="1"/>
  <c r="AO140" i="1"/>
  <c r="AP139" i="1"/>
  <c r="AO139" i="1"/>
  <c r="AP138" i="1"/>
  <c r="AO138" i="1"/>
  <c r="AP137" i="1"/>
  <c r="AO137" i="1"/>
  <c r="AP136" i="1"/>
  <c r="AO136" i="1"/>
  <c r="AP135" i="1"/>
  <c r="AO135" i="1"/>
  <c r="AP134" i="1"/>
  <c r="AO134" i="1"/>
  <c r="AP133" i="1"/>
  <c r="AO133" i="1"/>
  <c r="AP132" i="1"/>
  <c r="AO132" i="1"/>
  <c r="AP131" i="1"/>
  <c r="AO131" i="1"/>
  <c r="AP130" i="1"/>
  <c r="AO130" i="1"/>
  <c r="AP129" i="1"/>
  <c r="AO129" i="1"/>
  <c r="AP128" i="1"/>
  <c r="AO128" i="1"/>
  <c r="AP127" i="1"/>
  <c r="AO127" i="1"/>
  <c r="AP126" i="1"/>
  <c r="AO126" i="1"/>
  <c r="AP125" i="1"/>
  <c r="AO125" i="1"/>
  <c r="AP124" i="1"/>
  <c r="AO124" i="1"/>
  <c r="AP123" i="1"/>
  <c r="AO123" i="1"/>
  <c r="AP122" i="1"/>
  <c r="AO122" i="1"/>
  <c r="AP121" i="1"/>
  <c r="AO121" i="1"/>
  <c r="AP120" i="1"/>
  <c r="AO120" i="1"/>
  <c r="AP119" i="1"/>
  <c r="AO119" i="1"/>
  <c r="AP118" i="1"/>
  <c r="AO118" i="1"/>
  <c r="AP117" i="1"/>
  <c r="AO117" i="1"/>
  <c r="AP116" i="1"/>
  <c r="AO116" i="1"/>
  <c r="AP115" i="1"/>
  <c r="AO115" i="1"/>
  <c r="AP114" i="1"/>
  <c r="AO114" i="1"/>
  <c r="AP113" i="1"/>
  <c r="AO113" i="1"/>
  <c r="AP112" i="1"/>
  <c r="AO112" i="1"/>
  <c r="AP111" i="1"/>
  <c r="AO111" i="1"/>
  <c r="AP48" i="1"/>
  <c r="AO48" i="1"/>
  <c r="AP47" i="1"/>
  <c r="AO47" i="1"/>
  <c r="AP46" i="1"/>
  <c r="AO46" i="1"/>
  <c r="AP45" i="1"/>
  <c r="AO45" i="1"/>
  <c r="AP44" i="1"/>
  <c r="AO44" i="1"/>
  <c r="AP110" i="1"/>
  <c r="AO110" i="1"/>
  <c r="AP22" i="1"/>
  <c r="AO22" i="1"/>
  <c r="AP21" i="1"/>
  <c r="AO21" i="1"/>
  <c r="F48" i="12"/>
  <c r="C10" i="13"/>
  <c r="D10" i="13"/>
  <c r="D11" i="13"/>
  <c r="V5" i="16"/>
  <c r="W5" i="16"/>
  <c r="X5" i="16"/>
  <c r="Y5" i="16"/>
  <c r="Z5" i="16"/>
  <c r="V6" i="16"/>
  <c r="W6" i="16"/>
  <c r="X6" i="16"/>
  <c r="Y6" i="16"/>
  <c r="Z6" i="16"/>
  <c r="AA6" i="16"/>
  <c r="V7" i="16"/>
  <c r="W7" i="16"/>
  <c r="X7" i="16"/>
  <c r="Y7" i="16"/>
  <c r="Z7" i="16"/>
  <c r="AA7" i="16"/>
  <c r="V8" i="16"/>
  <c r="W8" i="16"/>
  <c r="X8" i="16"/>
  <c r="Y8" i="16"/>
  <c r="Z8" i="16"/>
  <c r="V9" i="16"/>
  <c r="W9" i="16"/>
  <c r="X9" i="16"/>
  <c r="Y9" i="16"/>
  <c r="Z9" i="16"/>
  <c r="AA9" i="16"/>
  <c r="V10" i="16"/>
  <c r="W10" i="16"/>
  <c r="X10" i="16"/>
  <c r="Y10" i="16"/>
  <c r="Z10" i="16"/>
  <c r="AA10" i="16"/>
  <c r="V11" i="16"/>
  <c r="W11" i="16"/>
  <c r="X11" i="16"/>
  <c r="Y11" i="16"/>
  <c r="Z11" i="16"/>
  <c r="AA11" i="16"/>
  <c r="V12" i="16"/>
  <c r="W12" i="16"/>
  <c r="X12" i="16"/>
  <c r="Y12" i="16"/>
  <c r="Z12" i="16"/>
  <c r="V13" i="16"/>
  <c r="W13" i="16"/>
  <c r="X13" i="16"/>
  <c r="Y13" i="16"/>
  <c r="Z13" i="16"/>
  <c r="AA13" i="16"/>
  <c r="V14" i="16"/>
  <c r="AA14" i="16"/>
  <c r="V15" i="16"/>
  <c r="AA15" i="16"/>
  <c r="V16" i="16"/>
  <c r="AA16" i="16"/>
  <c r="V17" i="16"/>
  <c r="AA17" i="16"/>
  <c r="V18" i="16"/>
  <c r="AA18" i="16"/>
  <c r="V19" i="16"/>
  <c r="AA19" i="16"/>
  <c r="V20" i="16"/>
  <c r="AA20" i="16"/>
  <c r="V21" i="16"/>
  <c r="AA21" i="16"/>
  <c r="V22" i="16"/>
  <c r="AA22" i="16"/>
  <c r="V23" i="16"/>
  <c r="AA23" i="16"/>
  <c r="V4" i="16"/>
  <c r="W4" i="16"/>
  <c r="X4" i="16"/>
  <c r="Y4" i="16"/>
  <c r="Z4" i="16"/>
  <c r="AA4" i="16"/>
  <c r="U11" i="16"/>
  <c r="U12" i="16"/>
  <c r="U13" i="16"/>
  <c r="U14" i="16"/>
  <c r="U15" i="16"/>
  <c r="U16" i="16"/>
  <c r="U17" i="16"/>
  <c r="U18" i="16"/>
  <c r="U19" i="16"/>
  <c r="U20" i="16"/>
  <c r="U21" i="16"/>
  <c r="U22" i="16"/>
  <c r="U23" i="16"/>
  <c r="W14" i="16"/>
  <c r="X14" i="16"/>
  <c r="Y14" i="16"/>
  <c r="Z14" i="16"/>
  <c r="W15" i="16"/>
  <c r="X15" i="16"/>
  <c r="Y15" i="16"/>
  <c r="Z15" i="16"/>
  <c r="W16" i="16"/>
  <c r="X16" i="16"/>
  <c r="Y16" i="16"/>
  <c r="Z16" i="16"/>
  <c r="W17" i="16"/>
  <c r="X17" i="16"/>
  <c r="Y17" i="16"/>
  <c r="Z17" i="16"/>
  <c r="W18" i="16"/>
  <c r="X18" i="16"/>
  <c r="Y18" i="16"/>
  <c r="Z18" i="16"/>
  <c r="W19" i="16"/>
  <c r="X19" i="16"/>
  <c r="Y19" i="16"/>
  <c r="Z19" i="16"/>
  <c r="W20" i="16"/>
  <c r="X20" i="16"/>
  <c r="Y20" i="16"/>
  <c r="Z20" i="16"/>
  <c r="W21" i="16"/>
  <c r="X21" i="16"/>
  <c r="Y21" i="16"/>
  <c r="Z21" i="16"/>
  <c r="W22" i="16"/>
  <c r="X22" i="16"/>
  <c r="Y22" i="16"/>
  <c r="Z22" i="16"/>
  <c r="W23" i="16"/>
  <c r="X23" i="16"/>
  <c r="Y23" i="16"/>
  <c r="Z23" i="16"/>
  <c r="U5" i="16"/>
  <c r="U6" i="16"/>
  <c r="U7" i="16"/>
  <c r="U8" i="16"/>
  <c r="U9" i="16"/>
  <c r="U10" i="16"/>
  <c r="U4" i="16"/>
  <c r="AB1" i="10"/>
  <c r="AC1" i="10"/>
  <c r="T18" i="12"/>
  <c r="T17" i="12"/>
  <c r="T16" i="12"/>
  <c r="T15" i="12"/>
  <c r="T14" i="12"/>
  <c r="T13" i="12"/>
  <c r="T12" i="12"/>
  <c r="T10" i="12"/>
  <c r="T9" i="12"/>
  <c r="T8" i="12"/>
  <c r="T7" i="12"/>
  <c r="J3" i="11"/>
  <c r="AB1" i="11"/>
  <c r="AC1" i="11"/>
  <c r="L18" i="10"/>
  <c r="L9" i="10"/>
  <c r="J3" i="10"/>
  <c r="N46" i="21"/>
  <c r="M46" i="21"/>
  <c r="N45" i="21"/>
  <c r="M45" i="21"/>
  <c r="N44" i="21"/>
  <c r="M44" i="21"/>
  <c r="N9" i="21"/>
  <c r="M9" i="21"/>
  <c r="N8" i="21"/>
  <c r="M8" i="21"/>
  <c r="N7" i="21"/>
  <c r="M7" i="21"/>
  <c r="AA5" i="16"/>
  <c r="AA8" i="16"/>
  <c r="AA12" i="16"/>
  <c r="B13" i="10"/>
  <c r="K7" i="10"/>
</calcChain>
</file>

<file path=xl/comments1.xml><?xml version="1.0" encoding="utf-8"?>
<comments xmlns="http://schemas.openxmlformats.org/spreadsheetml/2006/main">
  <authors>
    <author>Windows ユーザー</author>
  </authors>
  <commentList>
    <comment ref="AA1" authorId="0" shapeId="0">
      <text>
        <r>
          <rPr>
            <sz val="9"/>
            <color indexed="81"/>
            <rFont val="ＭＳ Ｐゴシック"/>
            <family val="3"/>
            <charset val="128"/>
          </rPr>
          <t xml:space="preserve">配台転記　　　　　　コア集計
</t>
        </r>
        <r>
          <rPr>
            <strike/>
            <sz val="9"/>
            <color indexed="81"/>
            <rFont val="ＭＳ Ｐゴシック"/>
            <family val="3"/>
            <charset val="128"/>
          </rPr>
          <t>Ctrl＋Shift＋A</t>
        </r>
        <r>
          <rPr>
            <sz val="9"/>
            <color indexed="81"/>
            <rFont val="ＭＳ Ｐゴシック"/>
            <family val="3"/>
            <charset val="128"/>
          </rPr>
          <t xml:space="preserve">　　　Ctrl＋K
（品種ｸﾘｯｸ）
ミラーマット集計　　外観チェック
Ctrl＋M　　　　　　　Ctrl＋Shift＋Ｐ
</t>
        </r>
      </text>
    </comment>
    <comment ref="AB1" authorId="0" shapeId="0">
      <text>
        <r>
          <rPr>
            <sz val="9"/>
            <color indexed="81"/>
            <rFont val="MS P ゴシック"/>
            <family val="3"/>
            <charset val="128"/>
          </rPr>
          <t xml:space="preserve">時間計算時
日付指定の場合
このセルに日付入力
入力した日付を
起点に時間計算します。
</t>
        </r>
      </text>
    </comment>
  </commentList>
</comments>
</file>

<file path=xl/sharedStrings.xml><?xml version="1.0" encoding="utf-8"?>
<sst xmlns="http://schemas.openxmlformats.org/spreadsheetml/2006/main" count="2079" uniqueCount="853">
  <si>
    <t>S
日</t>
    <rPh sb="2" eb="3">
      <t>ヒ</t>
    </rPh>
    <phoneticPr fontId="5"/>
  </si>
  <si>
    <t>ｽﾘｯﾄ
シフト</t>
    <phoneticPr fontId="5"/>
  </si>
  <si>
    <t>S
当日
NO</t>
    <rPh sb="2" eb="4">
      <t>トウジツ</t>
    </rPh>
    <phoneticPr fontId="5"/>
  </si>
  <si>
    <t>S
作業
項目</t>
    <rPh sb="2" eb="4">
      <t>サギョウ</t>
    </rPh>
    <rPh sb="5" eb="7">
      <t>コウモク</t>
    </rPh>
    <phoneticPr fontId="5"/>
  </si>
  <si>
    <t>S
T
U</t>
    <phoneticPr fontId="5"/>
  </si>
  <si>
    <t>加工依頼</t>
    <rPh sb="0" eb="2">
      <t>カコウ</t>
    </rPh>
    <rPh sb="2" eb="4">
      <t>イライ</t>
    </rPh>
    <phoneticPr fontId="5"/>
  </si>
  <si>
    <t>通し
NO</t>
    <rPh sb="0" eb="1">
      <t>トオ</t>
    </rPh>
    <phoneticPr fontId="5"/>
  </si>
  <si>
    <t>依頼
数良</t>
    <rPh sb="0" eb="2">
      <t>イライ</t>
    </rPh>
    <rPh sb="3" eb="4">
      <t>スウ</t>
    </rPh>
    <rPh sb="4" eb="5">
      <t>リョウ</t>
    </rPh>
    <phoneticPr fontId="5"/>
  </si>
  <si>
    <t>品　種</t>
    <rPh sb="0" eb="1">
      <t>シナ</t>
    </rPh>
    <rPh sb="2" eb="3">
      <t>タネ</t>
    </rPh>
    <phoneticPr fontId="5"/>
  </si>
  <si>
    <t>ユーザー</t>
    <phoneticPr fontId="5"/>
  </si>
  <si>
    <t>番手</t>
    <rPh sb="0" eb="2">
      <t>バンテ</t>
    </rPh>
    <phoneticPr fontId="5"/>
  </si>
  <si>
    <t>原反
ｔｙｐｅ</t>
    <rPh sb="0" eb="2">
      <t>ゲンタン</t>
    </rPh>
    <phoneticPr fontId="5"/>
  </si>
  <si>
    <t>原反
幅
(mm)</t>
    <rPh sb="0" eb="2">
      <t>ゲンタン</t>
    </rPh>
    <rPh sb="3" eb="4">
      <t>ハバ</t>
    </rPh>
    <phoneticPr fontId="5"/>
  </si>
  <si>
    <t>原反
長さ
(m)</t>
    <rPh sb="0" eb="2">
      <t>ゲンタン</t>
    </rPh>
    <rPh sb="3" eb="4">
      <t>ナガ</t>
    </rPh>
    <phoneticPr fontId="5"/>
  </si>
  <si>
    <t>原反
投入長
(m)</t>
    <rPh sb="0" eb="2">
      <t>ゲンタン</t>
    </rPh>
    <rPh sb="3" eb="5">
      <t>トウニュウ</t>
    </rPh>
    <rPh sb="5" eb="6">
      <t>チョウ</t>
    </rPh>
    <phoneticPr fontId="5"/>
  </si>
  <si>
    <t>製品
仕上幅
(mm)</t>
    <rPh sb="0" eb="2">
      <t>セイヒン</t>
    </rPh>
    <rPh sb="3" eb="5">
      <t>シア</t>
    </rPh>
    <rPh sb="5" eb="6">
      <t>ハバ</t>
    </rPh>
    <phoneticPr fontId="5"/>
  </si>
  <si>
    <t>製品
仕上
幅数
(本)</t>
    <rPh sb="0" eb="2">
      <t>セイヒン</t>
    </rPh>
    <rPh sb="3" eb="5">
      <t>シア</t>
    </rPh>
    <rPh sb="6" eb="7">
      <t>ハバ</t>
    </rPh>
    <rPh sb="7" eb="8">
      <t>スウ</t>
    </rPh>
    <rPh sb="10" eb="11">
      <t>ホン</t>
    </rPh>
    <phoneticPr fontId="5"/>
  </si>
  <si>
    <t>製品
仕様長
(m)</t>
    <rPh sb="0" eb="2">
      <t>セイヒン</t>
    </rPh>
    <rPh sb="3" eb="5">
      <t>シヨウ</t>
    </rPh>
    <rPh sb="5" eb="6">
      <t>チョウ</t>
    </rPh>
    <phoneticPr fontId="5"/>
  </si>
  <si>
    <t>製品
仕様
長数
(本)</t>
    <rPh sb="0" eb="2">
      <t>セイヒン</t>
    </rPh>
    <rPh sb="3" eb="5">
      <t>シヨウ</t>
    </rPh>
    <rPh sb="6" eb="7">
      <t>チョウ</t>
    </rPh>
    <rPh sb="7" eb="8">
      <t>スウ</t>
    </rPh>
    <rPh sb="10" eb="11">
      <t>ホン</t>
    </rPh>
    <phoneticPr fontId="5"/>
  </si>
  <si>
    <t>製品
仕上長
(m)</t>
    <rPh sb="0" eb="2">
      <t>セイヒン</t>
    </rPh>
    <rPh sb="3" eb="5">
      <t>シア</t>
    </rPh>
    <rPh sb="5" eb="6">
      <t>チョウ</t>
    </rPh>
    <phoneticPr fontId="5"/>
  </si>
  <si>
    <t>製品
実績長
(m)</t>
    <rPh sb="0" eb="2">
      <t>セイヒン</t>
    </rPh>
    <rPh sb="3" eb="5">
      <t>ジッセキ</t>
    </rPh>
    <rPh sb="5" eb="6">
      <t>チョウ</t>
    </rPh>
    <phoneticPr fontId="5"/>
  </si>
  <si>
    <t>原反
LOT</t>
    <rPh sb="0" eb="2">
      <t>ゲンタン</t>
    </rPh>
    <phoneticPr fontId="5"/>
  </si>
  <si>
    <t>製品
LOT</t>
    <rPh sb="0" eb="2">
      <t>セイヒン</t>
    </rPh>
    <phoneticPr fontId="5"/>
  </si>
  <si>
    <t>S
加工
開始</t>
    <rPh sb="2" eb="4">
      <t>カコウ</t>
    </rPh>
    <rPh sb="5" eb="7">
      <t>カイシ</t>
    </rPh>
    <phoneticPr fontId="5"/>
  </si>
  <si>
    <t>S
加工
終了</t>
    <rPh sb="2" eb="4">
      <t>カコウ</t>
    </rPh>
    <rPh sb="5" eb="7">
      <t>シュウリョウ</t>
    </rPh>
    <phoneticPr fontId="5"/>
  </si>
  <si>
    <t>S
停機
開始</t>
    <rPh sb="2" eb="4">
      <t>テイキ</t>
    </rPh>
    <rPh sb="5" eb="7">
      <t>カイシ</t>
    </rPh>
    <phoneticPr fontId="5"/>
  </si>
  <si>
    <t>S
停機
終了</t>
    <rPh sb="2" eb="4">
      <t>テイキ</t>
    </rPh>
    <rPh sb="5" eb="7">
      <t>シュウリョウ</t>
    </rPh>
    <phoneticPr fontId="5"/>
  </si>
  <si>
    <t>S
停機
項目</t>
    <rPh sb="2" eb="4">
      <t>テイキ</t>
    </rPh>
    <rPh sb="5" eb="7">
      <t>コウモク</t>
    </rPh>
    <phoneticPr fontId="5"/>
  </si>
  <si>
    <t>S
蒸着
面</t>
    <rPh sb="2" eb="4">
      <t>ジョウチャク</t>
    </rPh>
    <rPh sb="5" eb="6">
      <t>メン</t>
    </rPh>
    <phoneticPr fontId="5"/>
  </si>
  <si>
    <t>S
合否</t>
    <rPh sb="2" eb="4">
      <t>ゴウヒ</t>
    </rPh>
    <phoneticPr fontId="5"/>
  </si>
  <si>
    <t>製品コア
チェック</t>
    <rPh sb="0" eb="2">
      <t>セイヒン</t>
    </rPh>
    <phoneticPr fontId="5"/>
  </si>
  <si>
    <t>S特記事項</t>
    <rPh sb="1" eb="3">
      <t>トッキ</t>
    </rPh>
    <rPh sb="3" eb="5">
      <t>ジコウ</t>
    </rPh>
    <phoneticPr fontId="5"/>
  </si>
  <si>
    <t>S不具合
（発生状況）</t>
    <rPh sb="1" eb="4">
      <t>フグアイ</t>
    </rPh>
    <rPh sb="6" eb="8">
      <t>ハッセイ</t>
    </rPh>
    <rPh sb="8" eb="10">
      <t>ジョウキョウ</t>
    </rPh>
    <phoneticPr fontId="5"/>
  </si>
  <si>
    <t>S不具合
（起因）</t>
    <rPh sb="1" eb="4">
      <t>フグアイ</t>
    </rPh>
    <rPh sb="6" eb="8">
      <t>キイン</t>
    </rPh>
    <phoneticPr fontId="5"/>
  </si>
  <si>
    <t>S
加工
時間
(hr)</t>
    <rPh sb="2" eb="4">
      <t>カコウ</t>
    </rPh>
    <rPh sb="5" eb="7">
      <t>ジカン</t>
    </rPh>
    <phoneticPr fontId="5"/>
  </si>
  <si>
    <t>S
停機
時間
(ｈｒ)</t>
    <rPh sb="2" eb="4">
      <t>テイキ</t>
    </rPh>
    <rPh sb="5" eb="7">
      <t>ジカン</t>
    </rPh>
    <phoneticPr fontId="5"/>
  </si>
  <si>
    <t>切替</t>
    <rPh sb="0" eb="1">
      <t>キ</t>
    </rPh>
    <rPh sb="1" eb="2">
      <t>カ</t>
    </rPh>
    <phoneticPr fontId="5"/>
  </si>
  <si>
    <t>CF4</t>
  </si>
  <si>
    <t>巻返し</t>
    <rPh sb="0" eb="1">
      <t>マ</t>
    </rPh>
    <rPh sb="1" eb="2">
      <t>カエ</t>
    </rPh>
    <phoneticPr fontId="5"/>
  </si>
  <si>
    <t>新ﾀｯｸ化成</t>
    <rPh sb="0" eb="1">
      <t>シン</t>
    </rPh>
    <rPh sb="4" eb="6">
      <t>カセイ</t>
    </rPh>
    <phoneticPr fontId="5"/>
  </si>
  <si>
    <t>その他</t>
    <rPh sb="2" eb="3">
      <t>タ</t>
    </rPh>
    <phoneticPr fontId="5"/>
  </si>
  <si>
    <t>S</t>
    <phoneticPr fontId="5"/>
  </si>
  <si>
    <t>原反ｾｯﾄ</t>
    <rPh sb="0" eb="1">
      <t>ゲン</t>
    </rPh>
    <rPh sb="1" eb="2">
      <t>タン</t>
    </rPh>
    <phoneticPr fontId="5"/>
  </si>
  <si>
    <t>内</t>
    <rPh sb="0" eb="1">
      <t>ウチ</t>
    </rPh>
    <phoneticPr fontId="5"/>
  </si>
  <si>
    <t>合定</t>
    <rPh sb="0" eb="1">
      <t>ゴウ</t>
    </rPh>
    <rPh sb="1" eb="2">
      <t>サダム</t>
    </rPh>
    <phoneticPr fontId="5"/>
  </si>
  <si>
    <t>単発</t>
    <rPh sb="0" eb="2">
      <t>タンパツ</t>
    </rPh>
    <phoneticPr fontId="5"/>
  </si>
  <si>
    <t>CF3</t>
  </si>
  <si>
    <t>T</t>
    <phoneticPr fontId="5"/>
  </si>
  <si>
    <t>ﾘﾝﾃｯｸ海外</t>
    <rPh sb="5" eb="7">
      <t>カイガイ</t>
    </rPh>
    <phoneticPr fontId="5"/>
  </si>
  <si>
    <t>製品下ろし</t>
    <rPh sb="0" eb="2">
      <t>セイヒン</t>
    </rPh>
    <rPh sb="2" eb="3">
      <t>オ</t>
    </rPh>
    <phoneticPr fontId="5"/>
  </si>
  <si>
    <t>外</t>
    <rPh sb="0" eb="1">
      <t>ソト</t>
    </rPh>
    <phoneticPr fontId="5"/>
  </si>
  <si>
    <t>合短</t>
    <rPh sb="0" eb="1">
      <t>ゴウ</t>
    </rPh>
    <rPh sb="1" eb="2">
      <t>タン</t>
    </rPh>
    <phoneticPr fontId="5"/>
  </si>
  <si>
    <t>密集</t>
    <rPh sb="0" eb="2">
      <t>ミッシュウ</t>
    </rPh>
    <phoneticPr fontId="5"/>
  </si>
  <si>
    <t>欠点取</t>
    <rPh sb="0" eb="2">
      <t>ケッテン</t>
    </rPh>
    <rPh sb="2" eb="3">
      <t>ド</t>
    </rPh>
    <phoneticPr fontId="5"/>
  </si>
  <si>
    <t>良短</t>
    <rPh sb="0" eb="1">
      <t>リョウ</t>
    </rPh>
    <rPh sb="1" eb="2">
      <t>タン</t>
    </rPh>
    <phoneticPr fontId="5"/>
  </si>
  <si>
    <t>連続</t>
    <rPh sb="0" eb="2">
      <t>レンゾク</t>
    </rPh>
    <phoneticPr fontId="5"/>
  </si>
  <si>
    <t>改装</t>
    <rPh sb="0" eb="2">
      <t>カイソウ</t>
    </rPh>
    <phoneticPr fontId="5"/>
  </si>
  <si>
    <t>幅替え</t>
    <rPh sb="0" eb="1">
      <t>ハバ</t>
    </rPh>
    <rPh sb="1" eb="2">
      <t>カ</t>
    </rPh>
    <phoneticPr fontId="5"/>
  </si>
  <si>
    <t>保留</t>
    <rPh sb="0" eb="2">
      <t>ホリュウ</t>
    </rPh>
    <phoneticPr fontId="5"/>
  </si>
  <si>
    <t>ﾘｰﾄﾞ作成</t>
    <rPh sb="4" eb="6">
      <t>サクセイ</t>
    </rPh>
    <phoneticPr fontId="5"/>
  </si>
  <si>
    <t>ﾏﾙｳ接着</t>
    <rPh sb="3" eb="5">
      <t>セッチャク</t>
    </rPh>
    <phoneticPr fontId="5"/>
  </si>
  <si>
    <t>ﾘｰﾄﾞ巻足し</t>
    <rPh sb="4" eb="5">
      <t>マ</t>
    </rPh>
    <rPh sb="5" eb="6">
      <t>タ</t>
    </rPh>
    <phoneticPr fontId="5"/>
  </si>
  <si>
    <t>大阪ｼｰﾘﾝｸﾞ</t>
    <rPh sb="0" eb="2">
      <t>オオサカ</t>
    </rPh>
    <phoneticPr fontId="5"/>
  </si>
  <si>
    <t>品質ﾄﾗﾌﾞﾙ</t>
    <rPh sb="0" eb="2">
      <t>ヒンシツ</t>
    </rPh>
    <phoneticPr fontId="5"/>
  </si>
  <si>
    <t>幅方向</t>
    <rPh sb="0" eb="1">
      <t>ハバ</t>
    </rPh>
    <rPh sb="1" eb="3">
      <t>ホウコウ</t>
    </rPh>
    <phoneticPr fontId="5"/>
  </si>
  <si>
    <t>原反巻足し</t>
    <rPh sb="0" eb="2">
      <t>ゲンタン</t>
    </rPh>
    <rPh sb="2" eb="3">
      <t>マ</t>
    </rPh>
    <rPh sb="3" eb="4">
      <t>タ</t>
    </rPh>
    <phoneticPr fontId="5"/>
  </si>
  <si>
    <t>設備ﾄﾗﾌﾞﾙ</t>
    <rPh sb="0" eb="2">
      <t>セツビ</t>
    </rPh>
    <phoneticPr fontId="5"/>
  </si>
  <si>
    <t>全面</t>
    <rPh sb="0" eb="2">
      <t>ゼンメン</t>
    </rPh>
    <phoneticPr fontId="5"/>
  </si>
  <si>
    <t>日東豊橋</t>
    <rPh sb="0" eb="2">
      <t>ニットウ</t>
    </rPh>
    <rPh sb="2" eb="4">
      <t>トヨハシ</t>
    </rPh>
    <phoneticPr fontId="5"/>
  </si>
  <si>
    <t>片付け</t>
    <rPh sb="0" eb="2">
      <t>カタヅ</t>
    </rPh>
    <phoneticPr fontId="5"/>
  </si>
  <si>
    <t>王子ﾀｯｸ</t>
    <rPh sb="0" eb="2">
      <t>オウジ</t>
    </rPh>
    <phoneticPr fontId="5"/>
  </si>
  <si>
    <t>ｺｰﾀｰ応援(切替)</t>
    <rPh sb="4" eb="6">
      <t>オウエン</t>
    </rPh>
    <rPh sb="7" eb="9">
      <t>キリカエ</t>
    </rPh>
    <phoneticPr fontId="5"/>
  </si>
  <si>
    <t>該当無</t>
    <rPh sb="0" eb="2">
      <t>ガイトウ</t>
    </rPh>
    <rPh sb="2" eb="3">
      <t>ナ</t>
    </rPh>
    <phoneticPr fontId="5"/>
  </si>
  <si>
    <t>安全活動</t>
    <rPh sb="0" eb="2">
      <t>アンゼン</t>
    </rPh>
    <rPh sb="2" eb="4">
      <t>カツドウ</t>
    </rPh>
    <phoneticPr fontId="5"/>
  </si>
  <si>
    <t>特殊東海製紙</t>
    <rPh sb="0" eb="2">
      <t>トクシュ</t>
    </rPh>
    <rPh sb="2" eb="4">
      <t>トウカイ</t>
    </rPh>
    <rPh sb="4" eb="6">
      <t>セイシ</t>
    </rPh>
    <phoneticPr fontId="5"/>
  </si>
  <si>
    <t>前
工程</t>
    <rPh sb="0" eb="1">
      <t>マエ</t>
    </rPh>
    <rPh sb="2" eb="4">
      <t>コウテイ</t>
    </rPh>
    <phoneticPr fontId="5"/>
  </si>
  <si>
    <t>品質記録－Ｄ１－０９－０３</t>
    <rPh sb="0" eb="2">
      <t>ヒンシツ</t>
    </rPh>
    <rPh sb="2" eb="4">
      <t>キロク</t>
    </rPh>
    <phoneticPr fontId="5"/>
  </si>
  <si>
    <t>年</t>
    <rPh sb="0" eb="1">
      <t>ネン</t>
    </rPh>
    <phoneticPr fontId="5"/>
  </si>
  <si>
    <t>月</t>
    <rPh sb="0" eb="1">
      <t>ツキ</t>
    </rPh>
    <phoneticPr fontId="5"/>
  </si>
  <si>
    <t>日　</t>
    <rPh sb="0" eb="1">
      <t>ヒ</t>
    </rPh>
    <phoneticPr fontId="5"/>
  </si>
  <si>
    <t>コーティング生産課</t>
    <rPh sb="6" eb="9">
      <t>セイサンカ</t>
    </rPh>
    <phoneticPr fontId="5"/>
  </si>
  <si>
    <t>朝勤</t>
    <rPh sb="0" eb="1">
      <t>アサ</t>
    </rPh>
    <rPh sb="1" eb="2">
      <t>キン</t>
    </rPh>
    <phoneticPr fontId="5"/>
  </si>
  <si>
    <t>午勤　</t>
    <rPh sb="0" eb="1">
      <t>ウマ</t>
    </rPh>
    <rPh sb="1" eb="2">
      <t>ツトム</t>
    </rPh>
    <phoneticPr fontId="5"/>
  </si>
  <si>
    <t>夜勤</t>
    <rPh sb="0" eb="2">
      <t>ヤキン</t>
    </rPh>
    <phoneticPr fontId="5"/>
  </si>
  <si>
    <t>NO</t>
    <phoneticPr fontId="5"/>
  </si>
  <si>
    <t>ｽﾘｯﾄ
ﾏｼﾝ</t>
    <phoneticPr fontId="5"/>
  </si>
  <si>
    <t>作業
項目</t>
    <rPh sb="0" eb="2">
      <t>サギョウ</t>
    </rPh>
    <rPh sb="3" eb="5">
      <t>コウモク</t>
    </rPh>
    <phoneticPr fontId="5"/>
  </si>
  <si>
    <t>S
T
U</t>
    <phoneticPr fontId="5"/>
  </si>
  <si>
    <t>ﾕｰｻﾞｰ</t>
    <phoneticPr fontId="5"/>
  </si>
  <si>
    <t>#</t>
    <phoneticPr fontId="5"/>
  </si>
  <si>
    <t xml:space="preserve">製品
ｺｱﾁｪｯｸ
</t>
    <rPh sb="0" eb="2">
      <t>セイヒン</t>
    </rPh>
    <phoneticPr fontId="5"/>
  </si>
  <si>
    <t>特記事項</t>
    <rPh sb="0" eb="2">
      <t>トッキ</t>
    </rPh>
    <rPh sb="2" eb="4">
      <t>ジコウ</t>
    </rPh>
    <phoneticPr fontId="5"/>
  </si>
  <si>
    <t>朝　勤</t>
    <rPh sb="0" eb="1">
      <t>アサ</t>
    </rPh>
    <rPh sb="2" eb="3">
      <t>ツトム</t>
    </rPh>
    <phoneticPr fontId="5"/>
  </si>
  <si>
    <t>午　勤</t>
    <rPh sb="0" eb="1">
      <t>ウマ</t>
    </rPh>
    <rPh sb="2" eb="3">
      <t>ツトム</t>
    </rPh>
    <phoneticPr fontId="5"/>
  </si>
  <si>
    <t>夜　勤</t>
    <rPh sb="0" eb="1">
      <t>ヨル</t>
    </rPh>
    <rPh sb="2" eb="3">
      <t>ツトム</t>
    </rPh>
    <phoneticPr fontId="5"/>
  </si>
  <si>
    <t>年休者</t>
    <rPh sb="0" eb="1">
      <t>ネン</t>
    </rPh>
    <rPh sb="1" eb="2">
      <t>キュウ</t>
    </rPh>
    <rPh sb="2" eb="3">
      <t>シャ</t>
    </rPh>
    <phoneticPr fontId="5"/>
  </si>
  <si>
    <t>補　　勤</t>
    <rPh sb="0" eb="1">
      <t>タスク</t>
    </rPh>
    <rPh sb="3" eb="4">
      <t>ツトム</t>
    </rPh>
    <phoneticPr fontId="5"/>
  </si>
  <si>
    <t>審　査</t>
    <rPh sb="0" eb="1">
      <t>シン</t>
    </rPh>
    <rPh sb="2" eb="3">
      <t>サ</t>
    </rPh>
    <phoneticPr fontId="5"/>
  </si>
  <si>
    <t>年・指・忌</t>
    <rPh sb="0" eb="1">
      <t>ネン</t>
    </rPh>
    <rPh sb="2" eb="3">
      <t>シ</t>
    </rPh>
    <rPh sb="4" eb="5">
      <t>キ</t>
    </rPh>
    <phoneticPr fontId="5"/>
  </si>
  <si>
    <t>ｈｒ</t>
    <phoneticPr fontId="5"/>
  </si>
  <si>
    <t>承　認</t>
    <rPh sb="0" eb="1">
      <t>ウケタマワ</t>
    </rPh>
    <rPh sb="2" eb="3">
      <t>シノブ</t>
    </rPh>
    <phoneticPr fontId="5"/>
  </si>
  <si>
    <t>ｈｒ</t>
    <phoneticPr fontId="5"/>
  </si>
  <si>
    <t>T62M</t>
  </si>
  <si>
    <t>福島工場内運搬製品　外観チェック表</t>
    <rPh sb="0" eb="4">
      <t>フクシマコウジョウ</t>
    </rPh>
    <rPh sb="4" eb="5">
      <t>ナイ</t>
    </rPh>
    <rPh sb="5" eb="7">
      <t>ウンパン</t>
    </rPh>
    <rPh sb="7" eb="9">
      <t>セイヒン</t>
    </rPh>
    <rPh sb="10" eb="12">
      <t>ガイカン</t>
    </rPh>
    <rPh sb="16" eb="17">
      <t>ヒョウ</t>
    </rPh>
    <phoneticPr fontId="14"/>
  </si>
  <si>
    <t>蒸着Lot.</t>
    <rPh sb="0" eb="2">
      <t>ジョウチャク</t>
    </rPh>
    <phoneticPr fontId="14"/>
  </si>
  <si>
    <t>巻足し、リード付け後確認（Co生産課）</t>
    <rPh sb="0" eb="1">
      <t>マキ</t>
    </rPh>
    <rPh sb="1" eb="2">
      <t>タ</t>
    </rPh>
    <rPh sb="7" eb="8">
      <t>ツ</t>
    </rPh>
    <rPh sb="9" eb="10">
      <t>ゴ</t>
    </rPh>
    <rPh sb="10" eb="12">
      <t>カクニン</t>
    </rPh>
    <rPh sb="15" eb="17">
      <t>セイサン</t>
    </rPh>
    <rPh sb="17" eb="18">
      <t>カ</t>
    </rPh>
    <phoneticPr fontId="14"/>
  </si>
  <si>
    <t>確認日</t>
    <rPh sb="0" eb="2">
      <t>カクニン</t>
    </rPh>
    <rPh sb="2" eb="3">
      <t>ヒ</t>
    </rPh>
    <phoneticPr fontId="14"/>
  </si>
  <si>
    <t>外装破損</t>
    <rPh sb="0" eb="2">
      <t>ガイソウ</t>
    </rPh>
    <rPh sb="2" eb="4">
      <t>ハソン</t>
    </rPh>
    <phoneticPr fontId="14"/>
  </si>
  <si>
    <t>端部破損</t>
    <rPh sb="0" eb="2">
      <t>タンブ</t>
    </rPh>
    <rPh sb="2" eb="4">
      <t>ハソン</t>
    </rPh>
    <phoneticPr fontId="14"/>
  </si>
  <si>
    <t>水濡れ有無</t>
    <rPh sb="0" eb="2">
      <t>ミズヌ</t>
    </rPh>
    <rPh sb="3" eb="5">
      <t>ウム</t>
    </rPh>
    <phoneticPr fontId="14"/>
  </si>
  <si>
    <t>確認者／時間</t>
    <rPh sb="0" eb="2">
      <t>カクニン</t>
    </rPh>
    <rPh sb="2" eb="3">
      <t>シャ</t>
    </rPh>
    <rPh sb="4" eb="6">
      <t>ジカン</t>
    </rPh>
    <phoneticPr fontId="14"/>
  </si>
  <si>
    <t>／</t>
    <phoneticPr fontId="14"/>
  </si>
  <si>
    <t>有　　・　　無</t>
    <rPh sb="0" eb="1">
      <t>ユウ</t>
    </rPh>
    <rPh sb="6" eb="7">
      <t>ナシ</t>
    </rPh>
    <phoneticPr fontId="14"/>
  </si>
  <si>
    <t>：</t>
    <phoneticPr fontId="14"/>
  </si>
  <si>
    <t>梱包時確認（東洋新虹）　</t>
    <rPh sb="0" eb="2">
      <t>コンポウ</t>
    </rPh>
    <rPh sb="2" eb="3">
      <t>ジ</t>
    </rPh>
    <rPh sb="3" eb="5">
      <t>カクニン</t>
    </rPh>
    <rPh sb="6" eb="8">
      <t>トウヨウ</t>
    </rPh>
    <rPh sb="8" eb="9">
      <t>シン</t>
    </rPh>
    <rPh sb="9" eb="10">
      <t>ニジ</t>
    </rPh>
    <phoneticPr fontId="14"/>
  </si>
  <si>
    <t>蒸着前受領確認（包材生産課）①蒸着前②梱包後</t>
    <rPh sb="0" eb="2">
      <t>ジョウチャク</t>
    </rPh>
    <rPh sb="2" eb="3">
      <t>マエ</t>
    </rPh>
    <rPh sb="3" eb="5">
      <t>ジュリョウ</t>
    </rPh>
    <rPh sb="5" eb="7">
      <t>カクニン</t>
    </rPh>
    <rPh sb="8" eb="10">
      <t>ホウザイ</t>
    </rPh>
    <rPh sb="10" eb="12">
      <t>セイサン</t>
    </rPh>
    <rPh sb="12" eb="13">
      <t>カ</t>
    </rPh>
    <rPh sb="15" eb="17">
      <t>ジョウチャク</t>
    </rPh>
    <rPh sb="17" eb="18">
      <t>マエ</t>
    </rPh>
    <rPh sb="19" eb="21">
      <t>コンポウ</t>
    </rPh>
    <rPh sb="21" eb="22">
      <t>ゴ</t>
    </rPh>
    <phoneticPr fontId="14"/>
  </si>
  <si>
    <t>CF4原反St投入時確認（東洋新虹）</t>
    <rPh sb="3" eb="4">
      <t>ゲン</t>
    </rPh>
    <rPh sb="4" eb="5">
      <t>タン</t>
    </rPh>
    <rPh sb="7" eb="9">
      <t>トウニュウ</t>
    </rPh>
    <rPh sb="9" eb="10">
      <t>ジ</t>
    </rPh>
    <rPh sb="10" eb="12">
      <t>カクニン</t>
    </rPh>
    <rPh sb="13" eb="15">
      <t>トウヨウ</t>
    </rPh>
    <rPh sb="15" eb="16">
      <t>シン</t>
    </rPh>
    <rPh sb="16" eb="17">
      <t>ニジ</t>
    </rPh>
    <phoneticPr fontId="14"/>
  </si>
  <si>
    <r>
      <t>加工前確認（コーティング生産課）　工程：コート　・　スリット　</t>
    </r>
    <r>
      <rPr>
        <sz val="9"/>
        <color theme="1"/>
        <rFont val="ＭＳ Ｐゴシック"/>
        <family val="3"/>
        <charset val="128"/>
        <scheme val="minor"/>
      </rPr>
      <t>※チェック者は加工工程に○を付ける</t>
    </r>
    <r>
      <rPr>
        <sz val="11"/>
        <color theme="1"/>
        <rFont val="ＭＳ Ｐゴシック"/>
        <family val="2"/>
        <scheme val="minor"/>
      </rPr>
      <t>　</t>
    </r>
    <rPh sb="0" eb="2">
      <t>カコウ</t>
    </rPh>
    <rPh sb="2" eb="3">
      <t>マエ</t>
    </rPh>
    <rPh sb="3" eb="5">
      <t>カクニン</t>
    </rPh>
    <rPh sb="12" eb="14">
      <t>セイサン</t>
    </rPh>
    <rPh sb="14" eb="15">
      <t>カ</t>
    </rPh>
    <rPh sb="17" eb="19">
      <t>コウテイ</t>
    </rPh>
    <rPh sb="36" eb="37">
      <t>シャ</t>
    </rPh>
    <rPh sb="38" eb="40">
      <t>カコウ</t>
    </rPh>
    <rPh sb="40" eb="42">
      <t>コウテイ</t>
    </rPh>
    <rPh sb="45" eb="46">
      <t>ツ</t>
    </rPh>
    <phoneticPr fontId="14"/>
  </si>
  <si>
    <t>※破損を発見、もしくは破損させた場合、速やかに上司及び次工程に報告すること。</t>
    <rPh sb="1" eb="3">
      <t>ハソン</t>
    </rPh>
    <rPh sb="4" eb="6">
      <t>ハッケン</t>
    </rPh>
    <rPh sb="11" eb="13">
      <t>ハソン</t>
    </rPh>
    <rPh sb="16" eb="18">
      <t>バアイ</t>
    </rPh>
    <rPh sb="19" eb="20">
      <t>スミ</t>
    </rPh>
    <rPh sb="23" eb="25">
      <t>ジョウシ</t>
    </rPh>
    <rPh sb="25" eb="26">
      <t>オヨ</t>
    </rPh>
    <rPh sb="27" eb="30">
      <t>ジコウテイ</t>
    </rPh>
    <rPh sb="31" eb="33">
      <t>ホウコク</t>
    </rPh>
    <phoneticPr fontId="14"/>
  </si>
  <si>
    <t>品名</t>
    <rPh sb="0" eb="2">
      <t>ヒンメイ</t>
    </rPh>
    <phoneticPr fontId="5"/>
  </si>
  <si>
    <t>T62</t>
  </si>
  <si>
    <t>ﾒﾀﾙﾐｰHL銀艶V</t>
    <rPh sb="7" eb="8">
      <t>ギン</t>
    </rPh>
    <rPh sb="8" eb="9">
      <t>ツヤ</t>
    </rPh>
    <phoneticPr fontId="5"/>
  </si>
  <si>
    <t>原反</t>
    <rPh sb="0" eb="2">
      <t>ゲンタン</t>
    </rPh>
    <phoneticPr fontId="5"/>
  </si>
  <si>
    <t>ﾒﾀﾙﾐｰﾈｰﾏｰ銀艶VB</t>
  </si>
  <si>
    <t>巻き足し条件</t>
    <rPh sb="0" eb="1">
      <t>マ</t>
    </rPh>
    <rPh sb="2" eb="3">
      <t>タ</t>
    </rPh>
    <rPh sb="4" eb="6">
      <t>ジョウケン</t>
    </rPh>
    <phoneticPr fontId="5"/>
  </si>
  <si>
    <t>Ｌ</t>
    <phoneticPr fontId="5"/>
  </si>
  <si>
    <t>ﾏｼﾝｺｰﾄﾞ</t>
    <phoneticPr fontId="5"/>
  </si>
  <si>
    <t>ﾀｯﾁ圧</t>
    <rPh sb="3" eb="4">
      <t>アツ</t>
    </rPh>
    <phoneticPr fontId="5"/>
  </si>
  <si>
    <t>ﾆｯﾌﾟ圧</t>
    <rPh sb="4" eb="5">
      <t>アツ</t>
    </rPh>
    <phoneticPr fontId="5"/>
  </si>
  <si>
    <t>ﾘｰﾄﾞ付け</t>
    <rPh sb="4" eb="5">
      <t>ツ</t>
    </rPh>
    <phoneticPr fontId="5"/>
  </si>
  <si>
    <t>巻き足し速度</t>
    <rPh sb="0" eb="1">
      <t>マ</t>
    </rPh>
    <rPh sb="2" eb="3">
      <t>タ</t>
    </rPh>
    <rPh sb="4" eb="6">
      <t>ソクド</t>
    </rPh>
    <phoneticPr fontId="5"/>
  </si>
  <si>
    <t>備考</t>
    <rPh sb="0" eb="2">
      <t>ビコウ</t>
    </rPh>
    <phoneticPr fontId="5"/>
  </si>
  <si>
    <t>X44</t>
  </si>
  <si>
    <t>ﾒﾀﾙﾐｰﾆｭｰﾈｰﾏｰ銀消B</t>
  </si>
  <si>
    <t>LS140</t>
    <phoneticPr fontId="5"/>
  </si>
  <si>
    <t>LS140</t>
    <phoneticPr fontId="5"/>
  </si>
  <si>
    <t>T62ﾘｰﾄﾞ</t>
    <phoneticPr fontId="5"/>
  </si>
  <si>
    <t>S99MAT</t>
  </si>
  <si>
    <t>ﾒﾀﾙﾐｰﾈｰﾏｰ銀消し改B</t>
  </si>
  <si>
    <t>T62ﾘｰﾄﾞ</t>
    <phoneticPr fontId="5"/>
  </si>
  <si>
    <t>S28SEPA</t>
  </si>
  <si>
    <t>ﾒﾀﾙﾐｰTES艶　開封V</t>
  </si>
  <si>
    <t>T62ﾘｰﾄﾞ</t>
    <phoneticPr fontId="5"/>
  </si>
  <si>
    <t>LS120</t>
    <phoneticPr fontId="5"/>
  </si>
  <si>
    <t>開封向きがあるから全長巻き返し</t>
    <rPh sb="0" eb="2">
      <t>カイフウ</t>
    </rPh>
    <rPh sb="2" eb="3">
      <t>ム</t>
    </rPh>
    <rPh sb="9" eb="11">
      <t>ゼンチョウ</t>
    </rPh>
    <rPh sb="11" eb="12">
      <t>マ</t>
    </rPh>
    <rPh sb="13" eb="14">
      <t>カエ</t>
    </rPh>
    <phoneticPr fontId="5"/>
  </si>
  <si>
    <t>X44SEPA</t>
  </si>
  <si>
    <t>ﾒﾀﾙﾐｰTES消　開封V</t>
  </si>
  <si>
    <t>LS120</t>
    <phoneticPr fontId="5"/>
  </si>
  <si>
    <t>E315</t>
  </si>
  <si>
    <t>QR66</t>
  </si>
  <si>
    <t>LS160</t>
    <phoneticPr fontId="5"/>
  </si>
  <si>
    <t>全長巻き返し　2/19原反に巻き足し</t>
    <rPh sb="0" eb="2">
      <t>ゼンチョウ</t>
    </rPh>
    <rPh sb="2" eb="3">
      <t>マ</t>
    </rPh>
    <rPh sb="4" eb="5">
      <t>カエ</t>
    </rPh>
    <rPh sb="11" eb="13">
      <t>ゲンタン</t>
    </rPh>
    <rPh sb="14" eb="15">
      <t>マ</t>
    </rPh>
    <rPh sb="16" eb="17">
      <t>タ</t>
    </rPh>
    <phoneticPr fontId="5"/>
  </si>
  <si>
    <t>ﾒﾀﾙﾐ-ﾈｰﾏｰ銀艶B</t>
  </si>
  <si>
    <t>3/2ﾋﾟﾗﾐｯﾄﾀｯﾁ圧0.25</t>
    <rPh sb="12" eb="13">
      <t>アツ</t>
    </rPh>
    <phoneticPr fontId="5"/>
  </si>
  <si>
    <t>METALUMY　SILVER　N-MATTE</t>
  </si>
  <si>
    <t>LS160</t>
    <phoneticPr fontId="5"/>
  </si>
  <si>
    <t>LS160</t>
    <phoneticPr fontId="5"/>
  </si>
  <si>
    <t>LI-MAT</t>
    <phoneticPr fontId="5"/>
  </si>
  <si>
    <t>METALUMY　SILVER　S-MATTE</t>
    <phoneticPr fontId="5"/>
  </si>
  <si>
    <t>X44</t>
    <phoneticPr fontId="5"/>
  </si>
  <si>
    <t>X44</t>
    <phoneticPr fontId="5"/>
  </si>
  <si>
    <t>METALUMY　SILVER　N-MATTE</t>
    <phoneticPr fontId="5"/>
  </si>
  <si>
    <t>LS160</t>
    <phoneticPr fontId="5"/>
  </si>
  <si>
    <t>3/6巻き足された原反側でｽｷﾏ発生→全長巻き返しの方が良い</t>
    <rPh sb="3" eb="4">
      <t>マ</t>
    </rPh>
    <rPh sb="5" eb="6">
      <t>タ</t>
    </rPh>
    <rPh sb="9" eb="11">
      <t>ゲンタン</t>
    </rPh>
    <rPh sb="11" eb="12">
      <t>ガワ</t>
    </rPh>
    <rPh sb="16" eb="18">
      <t>ハッセイ</t>
    </rPh>
    <rPh sb="19" eb="21">
      <t>ゼンチョウ</t>
    </rPh>
    <rPh sb="21" eb="22">
      <t>マ</t>
    </rPh>
    <rPh sb="23" eb="24">
      <t>カエ</t>
    </rPh>
    <rPh sb="26" eb="27">
      <t>ホウ</t>
    </rPh>
    <rPh sb="28" eb="29">
      <t>ヨ</t>
    </rPh>
    <phoneticPr fontId="5"/>
  </si>
  <si>
    <t>BRIGHT</t>
  </si>
  <si>
    <t>ﾒﾀﾙﾐｰﾍﾔﾗｲﾝ銀艶V</t>
  </si>
  <si>
    <t>LUMIMAT</t>
  </si>
  <si>
    <t>ﾒﾀﾙﾐｰﾈｰﾏｰ銀消B</t>
  </si>
  <si>
    <t>外面蒸着貼り紙？</t>
    <rPh sb="0" eb="1">
      <t>ソト</t>
    </rPh>
    <rPh sb="1" eb="2">
      <t>メン</t>
    </rPh>
    <rPh sb="2" eb="4">
      <t>ジョウチャク</t>
    </rPh>
    <rPh sb="4" eb="5">
      <t>ハ</t>
    </rPh>
    <rPh sb="6" eb="7">
      <t>カミ</t>
    </rPh>
    <phoneticPr fontId="5"/>
  </si>
  <si>
    <t>S28</t>
    <phoneticPr fontId="5"/>
  </si>
  <si>
    <t>LS100</t>
    <phoneticPr fontId="5"/>
  </si>
  <si>
    <t>LS100</t>
    <phoneticPr fontId="5"/>
  </si>
  <si>
    <t>基材厚75μ　低速(LS30）くらいで回すとﾆｯﾌﾟ前で流れｼﾜ入る</t>
    <rPh sb="7" eb="9">
      <t>テイソク</t>
    </rPh>
    <rPh sb="19" eb="20">
      <t>マワ</t>
    </rPh>
    <rPh sb="26" eb="27">
      <t>マエ</t>
    </rPh>
    <rPh sb="28" eb="29">
      <t>ナガ</t>
    </rPh>
    <rPh sb="32" eb="33">
      <t>ハイ</t>
    </rPh>
    <phoneticPr fontId="5"/>
  </si>
  <si>
    <t>ﾒﾀﾙﾐｰﾈｰﾏｰ銀消改B</t>
  </si>
  <si>
    <t>43？</t>
    <phoneticPr fontId="5"/>
  </si>
  <si>
    <t>基材厚75μ　</t>
    <phoneticPr fontId="5"/>
  </si>
  <si>
    <t>MSN　EYK</t>
    <phoneticPr fontId="5"/>
  </si>
  <si>
    <t>そのまま</t>
    <phoneticPr fontId="5"/>
  </si>
  <si>
    <t>T62</t>
    <phoneticPr fontId="5"/>
  </si>
  <si>
    <t>ﾒﾀﾙﾐ-ﾈｰﾏｰ銀艶B　ﾘｰﾄﾞ付け</t>
    <rPh sb="17" eb="18">
      <t>ツ</t>
    </rPh>
    <phoneticPr fontId="5"/>
  </si>
  <si>
    <t>巻き硬度が低い</t>
    <rPh sb="0" eb="1">
      <t>マ</t>
    </rPh>
    <rPh sb="2" eb="4">
      <t>コウド</t>
    </rPh>
    <rPh sb="5" eb="6">
      <t>ヒク</t>
    </rPh>
    <phoneticPr fontId="5"/>
  </si>
  <si>
    <t>X44C</t>
    <phoneticPr fontId="5"/>
  </si>
  <si>
    <t>そのまま</t>
    <phoneticPr fontId="5"/>
  </si>
  <si>
    <r>
      <t>全長巻き返ししないと湾曲するかも　</t>
    </r>
    <r>
      <rPr>
        <sz val="11"/>
        <color rgb="FFFF0000"/>
        <rFont val="ＭＳ Ｐゴシック"/>
        <family val="3"/>
        <charset val="128"/>
      </rPr>
      <t>巻き返し巻き足し</t>
    </r>
    <rPh sb="0" eb="2">
      <t>ゼンチョウ</t>
    </rPh>
    <rPh sb="2" eb="3">
      <t>マ</t>
    </rPh>
    <rPh sb="4" eb="5">
      <t>カエ</t>
    </rPh>
    <rPh sb="10" eb="12">
      <t>ワンキョク</t>
    </rPh>
    <rPh sb="17" eb="18">
      <t>マ</t>
    </rPh>
    <rPh sb="19" eb="20">
      <t>カエ</t>
    </rPh>
    <rPh sb="21" eb="22">
      <t>マ</t>
    </rPh>
    <rPh sb="23" eb="24">
      <t>タ</t>
    </rPh>
    <phoneticPr fontId="5"/>
  </si>
  <si>
    <t>ﾒﾀﾙﾐｰﾈｰﾏｰ銀消VB</t>
  </si>
  <si>
    <t>FMATS99</t>
    <phoneticPr fontId="5"/>
  </si>
  <si>
    <t>ﾒﾀﾙﾐｰﾈｰﾏｰ銀消改B</t>
    <phoneticPr fontId="5"/>
  </si>
  <si>
    <t>N-MAT</t>
    <phoneticPr fontId="5"/>
  </si>
  <si>
    <t>LS110</t>
    <phoneticPr fontId="5"/>
  </si>
  <si>
    <t>要ﾀｯﾁﾊﾞﾗﾝｽ調整　2020/3/16Mコア使用</t>
    <rPh sb="0" eb="1">
      <t>ヨウ</t>
    </rPh>
    <rPh sb="9" eb="11">
      <t>チョウセイ</t>
    </rPh>
    <rPh sb="24" eb="26">
      <t>シヨウ</t>
    </rPh>
    <phoneticPr fontId="5"/>
  </si>
  <si>
    <t>製品条件</t>
    <rPh sb="0" eb="2">
      <t>セイヒン</t>
    </rPh>
    <rPh sb="2" eb="4">
      <t>ジョウケン</t>
    </rPh>
    <phoneticPr fontId="5"/>
  </si>
  <si>
    <t>欠点検出機</t>
    <rPh sb="0" eb="4">
      <t>ケッテンケンシュツ</t>
    </rPh>
    <rPh sb="4" eb="5">
      <t>キ</t>
    </rPh>
    <phoneticPr fontId="5"/>
  </si>
  <si>
    <t>蛍光灯ｶﾊﾞ-</t>
    <rPh sb="0" eb="3">
      <t>ケイコウトウ</t>
    </rPh>
    <phoneticPr fontId="5"/>
  </si>
  <si>
    <t>ﾏｼﾝｺｰﾄﾞ</t>
    <phoneticPr fontId="5"/>
  </si>
  <si>
    <t>コア</t>
    <phoneticPr fontId="5"/>
  </si>
  <si>
    <t>製品幅</t>
    <rPh sb="0" eb="2">
      <t>セイヒン</t>
    </rPh>
    <rPh sb="2" eb="3">
      <t>ハバ</t>
    </rPh>
    <phoneticPr fontId="5"/>
  </si>
  <si>
    <t>速度</t>
    <rPh sb="0" eb="2">
      <t>ソクド</t>
    </rPh>
    <phoneticPr fontId="5"/>
  </si>
  <si>
    <t>ﾘｰﾄﾞスリ</t>
    <phoneticPr fontId="5"/>
  </si>
  <si>
    <t>T62M</t>
    <phoneticPr fontId="5"/>
  </si>
  <si>
    <t>ﾒﾀﾙﾐｰEYK　</t>
    <phoneticPr fontId="5"/>
  </si>
  <si>
    <t>LS140</t>
    <phoneticPr fontId="5"/>
  </si>
  <si>
    <t>　ﾀｯﾁﾊﾞﾗﾝｽ調整すればﾀｯﾁ圧いじらなくていいかも</t>
    <rPh sb="17" eb="18">
      <t>アツ</t>
    </rPh>
    <phoneticPr fontId="5"/>
  </si>
  <si>
    <t>S28ﾙﾐﾏｯﾄ</t>
  </si>
  <si>
    <t>ルミマットEYK</t>
    <phoneticPr fontId="5"/>
  </si>
  <si>
    <t>→</t>
    <phoneticPr fontId="5"/>
  </si>
  <si>
    <t>LS　300ｍまで130m/min　以降150m/min</t>
    <rPh sb="18" eb="20">
      <t>イコウ</t>
    </rPh>
    <phoneticPr fontId="5"/>
  </si>
  <si>
    <t>S28SEPA</t>
    <phoneticPr fontId="5"/>
  </si>
  <si>
    <t>ﾒﾀﾙﾐｰTES艶　開封V</t>
    <rPh sb="8" eb="9">
      <t>ツヤ</t>
    </rPh>
    <rPh sb="10" eb="12">
      <t>カイフウ</t>
    </rPh>
    <phoneticPr fontId="5"/>
  </si>
  <si>
    <t>S　1015</t>
    <phoneticPr fontId="5"/>
  </si>
  <si>
    <t>LS160</t>
    <phoneticPr fontId="5"/>
  </si>
  <si>
    <t>　ヘリ高対策　中間EPCにて2mmあやふり実施</t>
    <rPh sb="3" eb="4">
      <t>ダカ</t>
    </rPh>
    <rPh sb="4" eb="6">
      <t>タイサク</t>
    </rPh>
    <rPh sb="7" eb="9">
      <t>チュウカン</t>
    </rPh>
    <rPh sb="21" eb="23">
      <t>ジッシ</t>
    </rPh>
    <phoneticPr fontId="5"/>
  </si>
  <si>
    <t>#50　TES開封V</t>
    <rPh sb="7" eb="9">
      <t>カイフウ</t>
    </rPh>
    <phoneticPr fontId="5"/>
  </si>
  <si>
    <t>有り</t>
    <rPh sb="0" eb="1">
      <t>ア</t>
    </rPh>
    <phoneticPr fontId="5"/>
  </si>
  <si>
    <t>※2020.03.19暫定　光量変更して対応　by中尾</t>
    <rPh sb="11" eb="13">
      <t>ザンテイ</t>
    </rPh>
    <rPh sb="14" eb="15">
      <t>ヒカリ</t>
    </rPh>
    <rPh sb="15" eb="16">
      <t>リョウ</t>
    </rPh>
    <rPh sb="16" eb="18">
      <t>ヘンコウ</t>
    </rPh>
    <rPh sb="20" eb="22">
      <t>タイオウ</t>
    </rPh>
    <rPh sb="25" eb="27">
      <t>ナカオ</t>
    </rPh>
    <phoneticPr fontId="5"/>
  </si>
  <si>
    <t>X44SEPA</t>
    <phoneticPr fontId="5"/>
  </si>
  <si>
    <t>ﾒﾀﾙﾐｰTES消　開封V</t>
    <rPh sb="8" eb="9">
      <t>ショウ</t>
    </rPh>
    <rPh sb="10" eb="12">
      <t>カイフウ</t>
    </rPh>
    <phoneticPr fontId="5"/>
  </si>
  <si>
    <t>S　1015</t>
    <phoneticPr fontId="5"/>
  </si>
  <si>
    <t>無し</t>
    <rPh sb="0" eb="1">
      <t>ナ</t>
    </rPh>
    <phoneticPr fontId="5"/>
  </si>
  <si>
    <t>S　1015</t>
    <phoneticPr fontId="5"/>
  </si>
  <si>
    <t>ｶｳﾝﾀｰﾁｪｯｸ用</t>
  </si>
  <si>
    <t>BRIGHT</t>
    <phoneticPr fontId="5"/>
  </si>
  <si>
    <t>要ﾀｯﾁﾊﾞﾗﾝｽ調整　</t>
    <rPh sb="0" eb="1">
      <t>ヨウ</t>
    </rPh>
    <rPh sb="9" eb="11">
      <t>チョウセイ</t>
    </rPh>
    <phoneticPr fontId="5"/>
  </si>
  <si>
    <t>ﾒﾀﾙﾐｰﾆｭｰﾈｰﾏｰ銀消しB</t>
    <rPh sb="12" eb="13">
      <t>ギン</t>
    </rPh>
    <rPh sb="13" eb="14">
      <t>ケ</t>
    </rPh>
    <phoneticPr fontId="5"/>
  </si>
  <si>
    <t>ﾆｭｰﾈｰﾏｰ銀消しB（1丁）</t>
    <rPh sb="7" eb="9">
      <t>ギンケ</t>
    </rPh>
    <rPh sb="13" eb="14">
      <t>チョウ</t>
    </rPh>
    <phoneticPr fontId="5"/>
  </si>
  <si>
    <t>ﾒﾀﾙﾐｰﾈｰﾏｰ銀消VB</t>
    <rPh sb="10" eb="11">
      <t>ケ</t>
    </rPh>
    <phoneticPr fontId="5"/>
  </si>
  <si>
    <t>M　1020</t>
    <phoneticPr fontId="5"/>
  </si>
  <si>
    <t>♯50　ﾒﾀﾙﾐｰ銀艶VB</t>
    <rPh sb="9" eb="10">
      <t>ギン</t>
    </rPh>
    <rPh sb="10" eb="11">
      <t>ツヤ</t>
    </rPh>
    <phoneticPr fontId="5"/>
  </si>
  <si>
    <t>光量変更にて対応</t>
    <rPh sb="0" eb="2">
      <t>コウリョウ</t>
    </rPh>
    <rPh sb="2" eb="4">
      <t>ヘンコウ</t>
    </rPh>
    <rPh sb="6" eb="8">
      <t>タイオウ</t>
    </rPh>
    <phoneticPr fontId="5"/>
  </si>
  <si>
    <t>E315</t>
    <phoneticPr fontId="5"/>
  </si>
  <si>
    <t>QR66</t>
    <phoneticPr fontId="5"/>
  </si>
  <si>
    <t>M　1110</t>
    <phoneticPr fontId="5"/>
  </si>
  <si>
    <t>J後ｼﾜ　帯電　LS160以上だと欠点増える</t>
    <rPh sb="1" eb="2">
      <t>ゴ</t>
    </rPh>
    <rPh sb="5" eb="7">
      <t>タイデン</t>
    </rPh>
    <rPh sb="13" eb="15">
      <t>イジョウ</t>
    </rPh>
    <rPh sb="17" eb="19">
      <t>ケッテン</t>
    </rPh>
    <rPh sb="19" eb="20">
      <t>フ</t>
    </rPh>
    <phoneticPr fontId="5"/>
  </si>
  <si>
    <t>♯25QR66蒸着（1丁）</t>
    <rPh sb="7" eb="9">
      <t>ジョウチャク</t>
    </rPh>
    <rPh sb="11" eb="12">
      <t>チョウ</t>
    </rPh>
    <phoneticPr fontId="5"/>
  </si>
  <si>
    <t>T62</t>
    <phoneticPr fontId="5"/>
  </si>
  <si>
    <t>ﾒﾀﾙﾐｰﾈｰﾏｰ銀艶B</t>
    <phoneticPr fontId="5"/>
  </si>
  <si>
    <t>ﾒﾀﾙﾐｰEYK新ﾀｯｸ</t>
    <rPh sb="8" eb="9">
      <t>シン</t>
    </rPh>
    <phoneticPr fontId="5"/>
  </si>
  <si>
    <t>6とか</t>
    <phoneticPr fontId="5"/>
  </si>
  <si>
    <t>Ｍ　1140</t>
    <phoneticPr fontId="5"/>
  </si>
  <si>
    <t>LS160</t>
  </si>
  <si>
    <t>ｺｰﾀｰ上がり巻き芯60m残し（ｽﾌﾟﾗｲｽｷｽﾞ懸念）</t>
    <rPh sb="4" eb="5">
      <t>ア</t>
    </rPh>
    <rPh sb="7" eb="8">
      <t>マ</t>
    </rPh>
    <rPh sb="9" eb="10">
      <t>シン</t>
    </rPh>
    <rPh sb="13" eb="14">
      <t>ノコ</t>
    </rPh>
    <rPh sb="25" eb="27">
      <t>ケネン</t>
    </rPh>
    <phoneticPr fontId="5"/>
  </si>
  <si>
    <t>ﾒﾀﾙﾐｰEYKﾏﾙｳ</t>
    <phoneticPr fontId="5"/>
  </si>
  <si>
    <t>Ｍ　1220</t>
    <phoneticPr fontId="5"/>
  </si>
  <si>
    <t>1235→1205</t>
    <phoneticPr fontId="5"/>
  </si>
  <si>
    <t>ﾒﾀﾙﾐｰEYKｼｰﾘﾝｸﾞ</t>
    <phoneticPr fontId="5"/>
  </si>
  <si>
    <t>Ｍ　1200</t>
    <phoneticPr fontId="5"/>
  </si>
  <si>
    <t>1235→1190</t>
    <phoneticPr fontId="5"/>
  </si>
  <si>
    <t>N-MAT</t>
  </si>
  <si>
    <t>MSN　EYK</t>
  </si>
  <si>
    <t>6とか</t>
    <phoneticPr fontId="5"/>
  </si>
  <si>
    <t>Ｍ　1220</t>
    <phoneticPr fontId="5"/>
  </si>
  <si>
    <t>1200→1190</t>
    <phoneticPr fontId="5"/>
  </si>
  <si>
    <t>ｶｯﾄ無　長ｷｽﾞ多いけどOK（ｱﾙﾐ抜けは×）</t>
    <rPh sb="3" eb="4">
      <t>ナシ</t>
    </rPh>
    <rPh sb="19" eb="20">
      <t>ヌ</t>
    </rPh>
    <phoneticPr fontId="5"/>
  </si>
  <si>
    <t>Ｍ　1140</t>
    <phoneticPr fontId="5"/>
  </si>
  <si>
    <t>長ｷｽﾞ多いけどOK（ｱﾙﾐ抜けは×）</t>
    <rPh sb="0" eb="1">
      <t>ナガ</t>
    </rPh>
    <rPh sb="4" eb="5">
      <t>オオ</t>
    </rPh>
    <phoneticPr fontId="5"/>
  </si>
  <si>
    <t>♯25MSNEYK</t>
    <phoneticPr fontId="5"/>
  </si>
  <si>
    <t>ﾙﾐﾏｯﾄEYK</t>
    <phoneticPr fontId="5"/>
  </si>
  <si>
    <t>T75</t>
    <phoneticPr fontId="5"/>
  </si>
  <si>
    <t>ﾙﾐﾗｰEYK</t>
    <phoneticPr fontId="5"/>
  </si>
  <si>
    <t>基材厚38μ繰り出し張力210N　巻取張力200N</t>
    <rPh sb="0" eb="2">
      <t>キザイ</t>
    </rPh>
    <rPh sb="2" eb="3">
      <t>アツ</t>
    </rPh>
    <rPh sb="6" eb="7">
      <t>ク</t>
    </rPh>
    <rPh sb="8" eb="9">
      <t>ダ</t>
    </rPh>
    <rPh sb="10" eb="12">
      <t>チョウリョク</t>
    </rPh>
    <rPh sb="17" eb="19">
      <t>マキトリ</t>
    </rPh>
    <rPh sb="19" eb="21">
      <t>チョウリョク</t>
    </rPh>
    <phoneticPr fontId="5"/>
  </si>
  <si>
    <t>品質記録-D1-15-002(D1)</t>
    <rPh sb="0" eb="2">
      <t>ヒンシツ</t>
    </rPh>
    <rPh sb="2" eb="4">
      <t>キロク</t>
    </rPh>
    <phoneticPr fontId="5"/>
  </si>
  <si>
    <t>ｺｰﾃｨﾝｸﾞ生産課</t>
    <rPh sb="7" eb="10">
      <t>セイサンカ</t>
    </rPh>
    <phoneticPr fontId="5"/>
  </si>
  <si>
    <t>不適合品・不具合品　処置申請書／再検査報告書</t>
    <rPh sb="0" eb="3">
      <t>フテキゴウ</t>
    </rPh>
    <rPh sb="3" eb="4">
      <t>ヒン</t>
    </rPh>
    <rPh sb="5" eb="8">
      <t>フグアイ</t>
    </rPh>
    <rPh sb="8" eb="9">
      <t>ヒン</t>
    </rPh>
    <rPh sb="10" eb="12">
      <t>ショチ</t>
    </rPh>
    <rPh sb="12" eb="15">
      <t>シンセイショ</t>
    </rPh>
    <rPh sb="16" eb="19">
      <t>サイケンサ</t>
    </rPh>
    <rPh sb="19" eb="22">
      <t>ホウコクショ</t>
    </rPh>
    <phoneticPr fontId="5"/>
  </si>
  <si>
    <t>製品名</t>
    <rPh sb="0" eb="3">
      <t>セイヒンメイ</t>
    </rPh>
    <phoneticPr fontId="5"/>
  </si>
  <si>
    <t>約定ＮＯ</t>
    <rPh sb="0" eb="2">
      <t>ヤクジョウ</t>
    </rPh>
    <phoneticPr fontId="5"/>
  </si>
  <si>
    <t>生産計画ＮＯ</t>
    <rPh sb="0" eb="2">
      <t>セイサン</t>
    </rPh>
    <rPh sb="2" eb="4">
      <t>ケイカク</t>
    </rPh>
    <phoneticPr fontId="5"/>
  </si>
  <si>
    <t>通しＮＯ</t>
  </si>
  <si>
    <t>製品仕様</t>
    <rPh sb="0" eb="2">
      <t>セイヒン</t>
    </rPh>
    <rPh sb="2" eb="4">
      <t>シヨウ</t>
    </rPh>
    <phoneticPr fontId="5"/>
  </si>
  <si>
    <t>製品長さ（実長）</t>
    <rPh sb="0" eb="2">
      <t>セイヒン</t>
    </rPh>
    <rPh sb="2" eb="3">
      <t>ナガ</t>
    </rPh>
    <rPh sb="5" eb="7">
      <t>ジツチョウ</t>
    </rPh>
    <phoneticPr fontId="5"/>
  </si>
  <si>
    <t>短尺</t>
    <rPh sb="0" eb="2">
      <t>タンジャク</t>
    </rPh>
    <phoneticPr fontId="5"/>
  </si>
  <si>
    <t>投入原反</t>
    <rPh sb="0" eb="2">
      <t>トウニュウ</t>
    </rPh>
    <rPh sb="2" eb="4">
      <t>ゲンタン</t>
    </rPh>
    <phoneticPr fontId="5"/>
  </si>
  <si>
    <t>原反LOT</t>
    <rPh sb="0" eb="2">
      <t>ゲンタン</t>
    </rPh>
    <phoneticPr fontId="5"/>
  </si>
  <si>
    <t>原反名</t>
    <rPh sb="0" eb="2">
      <t>ゲンタン</t>
    </rPh>
    <rPh sb="2" eb="3">
      <t>メイ</t>
    </rPh>
    <phoneticPr fontId="5"/>
  </si>
  <si>
    <t>原反幅</t>
    <rPh sb="0" eb="2">
      <t>ゲンタン</t>
    </rPh>
    <rPh sb="2" eb="3">
      <t>ハバ</t>
    </rPh>
    <phoneticPr fontId="5"/>
  </si>
  <si>
    <t>原反長さ</t>
    <rPh sb="0" eb="2">
      <t>ゲンタン</t>
    </rPh>
    <rPh sb="2" eb="3">
      <t>ナガ</t>
    </rPh>
    <phoneticPr fontId="5"/>
  </si>
  <si>
    <t>加工実績</t>
    <rPh sb="0" eb="2">
      <t>カコウ</t>
    </rPh>
    <rPh sb="2" eb="4">
      <t>ジッセキ</t>
    </rPh>
    <phoneticPr fontId="5"/>
  </si>
  <si>
    <t>製造LOT</t>
    <rPh sb="0" eb="2">
      <t>セイゾウ</t>
    </rPh>
    <phoneticPr fontId="5"/>
  </si>
  <si>
    <t>（実績長）</t>
    <rPh sb="1" eb="3">
      <t>ジッセキ</t>
    </rPh>
    <rPh sb="3" eb="4">
      <t>チョウ</t>
    </rPh>
    <phoneticPr fontId="5"/>
  </si>
  <si>
    <t>不具合内容：</t>
    <rPh sb="0" eb="3">
      <t>フグアイ</t>
    </rPh>
    <rPh sb="3" eb="5">
      <t>ナイヨウ</t>
    </rPh>
    <phoneticPr fontId="5"/>
  </si>
  <si>
    <t>内容（原因・状況）：</t>
    <rPh sb="0" eb="2">
      <t>ナイヨウ</t>
    </rPh>
    <rPh sb="3" eb="5">
      <t>ゲンイン</t>
    </rPh>
    <rPh sb="6" eb="8">
      <t>ジョウキョウ</t>
    </rPh>
    <phoneticPr fontId="5"/>
  </si>
  <si>
    <t>　発生位置：</t>
    <rPh sb="1" eb="3">
      <t>ハッセイ</t>
    </rPh>
    <rPh sb="3" eb="5">
      <t>イチ</t>
    </rPh>
    <phoneticPr fontId="5"/>
  </si>
  <si>
    <r>
      <t>　東側・西側～　　　　　　　　　　　ｍｍ　</t>
    </r>
    <r>
      <rPr>
        <b/>
        <sz val="11"/>
        <rFont val="ＭＳ Ｐゴシック"/>
        <family val="3"/>
        <charset val="128"/>
      </rPr>
      <t>ピッチ：</t>
    </r>
    <r>
      <rPr>
        <sz val="11"/>
        <color theme="1"/>
        <rFont val="ＭＳ Ｐゴシック"/>
        <family val="2"/>
        <scheme val="minor"/>
      </rPr>
      <t>　　　　　　　　ｍｍ　　</t>
    </r>
    <r>
      <rPr>
        <b/>
        <sz val="11"/>
        <rFont val="ＭＳ Ｐゴシック"/>
        <family val="3"/>
        <charset val="128"/>
      </rPr>
      <t>発生面</t>
    </r>
    <r>
      <rPr>
        <sz val="11"/>
        <color theme="1"/>
        <rFont val="ＭＳ Ｐゴシック"/>
        <family val="2"/>
        <scheme val="minor"/>
      </rPr>
      <t>：ﾌｨﾙﾑ面・ｺｰﾄ面</t>
    </r>
    <rPh sb="1" eb="2">
      <t>ヒガシ</t>
    </rPh>
    <rPh sb="2" eb="3">
      <t>ガワ</t>
    </rPh>
    <rPh sb="4" eb="5">
      <t>ニシ</t>
    </rPh>
    <rPh sb="5" eb="6">
      <t>ガワ</t>
    </rPh>
    <rPh sb="37" eb="39">
      <t>ハッセイ</t>
    </rPh>
    <rPh sb="39" eb="40">
      <t>メン</t>
    </rPh>
    <rPh sb="45" eb="46">
      <t>メン</t>
    </rPh>
    <rPh sb="50" eb="51">
      <t>メン</t>
    </rPh>
    <phoneticPr fontId="5"/>
  </si>
  <si>
    <t>　クロスニコル：</t>
    <phoneticPr fontId="5"/>
  </si>
  <si>
    <t>欠点サイズ：</t>
    <rPh sb="0" eb="2">
      <t>ケッテン</t>
    </rPh>
    <phoneticPr fontId="5"/>
  </si>
  <si>
    <t>原因：</t>
    <rPh sb="0" eb="1">
      <t>ゲン</t>
    </rPh>
    <rPh sb="1" eb="2">
      <t>イン</t>
    </rPh>
    <phoneticPr fontId="5"/>
  </si>
  <si>
    <t>発見者</t>
    <rPh sb="0" eb="3">
      <t>ハッケンシャ</t>
    </rPh>
    <phoneticPr fontId="5"/>
  </si>
  <si>
    <t>対策：</t>
    <rPh sb="0" eb="2">
      <t>タイサク</t>
    </rPh>
    <phoneticPr fontId="5"/>
  </si>
  <si>
    <t>確認</t>
    <rPh sb="0" eb="2">
      <t>カクニン</t>
    </rPh>
    <phoneticPr fontId="5"/>
  </si>
  <si>
    <t>　添付資料：欠点ｍａｐ（　　　枚）　欠点画像（　　　枚）　欠点ｻﾝﾌﾟﾙ（ｻﾝﾌﾟﾙ棒・ｶｯﾄｻﾝﾌﾟﾙ）　　</t>
    <rPh sb="1" eb="3">
      <t>テンプ</t>
    </rPh>
    <rPh sb="3" eb="5">
      <t>シリョウ</t>
    </rPh>
    <rPh sb="6" eb="8">
      <t>ケッテン</t>
    </rPh>
    <rPh sb="15" eb="16">
      <t>マイ</t>
    </rPh>
    <rPh sb="18" eb="20">
      <t>ケッテン</t>
    </rPh>
    <rPh sb="20" eb="22">
      <t>ガゾウ</t>
    </rPh>
    <rPh sb="26" eb="27">
      <t>マイ</t>
    </rPh>
    <rPh sb="29" eb="31">
      <t>ケッテン</t>
    </rPh>
    <rPh sb="42" eb="43">
      <t>ボウ</t>
    </rPh>
    <phoneticPr fontId="5"/>
  </si>
  <si>
    <t>※欠点マップ通常１枚・欠点マップ拡大・欠点画像を必ず添付してください。（裏印刷済みの用紙使用禁止）</t>
    <rPh sb="1" eb="3">
      <t>ケッテン</t>
    </rPh>
    <rPh sb="6" eb="8">
      <t>ツウジョウ</t>
    </rPh>
    <rPh sb="9" eb="10">
      <t>マイ</t>
    </rPh>
    <rPh sb="11" eb="13">
      <t>ケッテン</t>
    </rPh>
    <rPh sb="16" eb="18">
      <t>カクダイ</t>
    </rPh>
    <rPh sb="19" eb="21">
      <t>ケッテン</t>
    </rPh>
    <rPh sb="21" eb="23">
      <t>ガゾウ</t>
    </rPh>
    <rPh sb="24" eb="25">
      <t>カナラ</t>
    </rPh>
    <rPh sb="26" eb="28">
      <t>テンプ</t>
    </rPh>
    <rPh sb="36" eb="37">
      <t>ウラ</t>
    </rPh>
    <rPh sb="37" eb="39">
      <t>インサツ</t>
    </rPh>
    <rPh sb="39" eb="40">
      <t>ズ</t>
    </rPh>
    <rPh sb="42" eb="44">
      <t>ヨウシ</t>
    </rPh>
    <rPh sb="44" eb="46">
      <t>シヨウ</t>
    </rPh>
    <rPh sb="46" eb="48">
      <t>キンシ</t>
    </rPh>
    <phoneticPr fontId="5"/>
  </si>
  <si>
    <t>　 拡大マップには欠点発生位置（Ｘ）発生メーター数（Ｙ）　ピッチを必ず記入</t>
    <rPh sb="2" eb="4">
      <t>カクダイ</t>
    </rPh>
    <rPh sb="9" eb="11">
      <t>ケッテン</t>
    </rPh>
    <rPh sb="11" eb="13">
      <t>ハッセイ</t>
    </rPh>
    <rPh sb="13" eb="15">
      <t>イチ</t>
    </rPh>
    <rPh sb="18" eb="20">
      <t>ハッセイ</t>
    </rPh>
    <rPh sb="24" eb="25">
      <t>スウ</t>
    </rPh>
    <rPh sb="33" eb="34">
      <t>カナラ</t>
    </rPh>
    <rPh sb="35" eb="37">
      <t>キニュウ</t>
    </rPh>
    <phoneticPr fontId="5"/>
  </si>
  <si>
    <t>不具合品の処理内容：</t>
    <rPh sb="0" eb="3">
      <t>フグアイ</t>
    </rPh>
    <rPh sb="3" eb="4">
      <t>ヒン</t>
    </rPh>
    <rPh sb="5" eb="7">
      <t>ショリ</t>
    </rPh>
    <rPh sb="7" eb="9">
      <t>ナイヨウ</t>
    </rPh>
    <phoneticPr fontId="5"/>
  </si>
  <si>
    <t>最終処理</t>
    <rPh sb="0" eb="2">
      <t>サイシュウ</t>
    </rPh>
    <rPh sb="2" eb="4">
      <t>ショリ</t>
    </rPh>
    <phoneticPr fontId="5"/>
  </si>
  <si>
    <t>□短尺入庫</t>
    <rPh sb="1" eb="3">
      <t>タンジャク</t>
    </rPh>
    <rPh sb="3" eb="5">
      <t>ニュウコ</t>
    </rPh>
    <phoneticPr fontId="5"/>
  </si>
  <si>
    <t>塗　工　Ｇ</t>
    <rPh sb="0" eb="3">
      <t>トコウ</t>
    </rPh>
    <phoneticPr fontId="5"/>
  </si>
  <si>
    <t>承認</t>
    <rPh sb="0" eb="2">
      <t>ショウニン</t>
    </rPh>
    <phoneticPr fontId="5"/>
  </si>
  <si>
    <t>□転用</t>
    <rPh sb="1" eb="3">
      <t>テンヨウ</t>
    </rPh>
    <phoneticPr fontId="5"/>
  </si>
  <si>
    <t>ｼﾌﾄ長</t>
    <rPh sb="3" eb="4">
      <t>チョウ</t>
    </rPh>
    <phoneticPr fontId="5"/>
  </si>
  <si>
    <t>担当ＳＴ</t>
    <rPh sb="0" eb="2">
      <t>タントウ</t>
    </rPh>
    <phoneticPr fontId="5"/>
  </si>
  <si>
    <t>□ｻﾝﾌﾟﾙ出荷</t>
    <rPh sb="6" eb="8">
      <t>シュッカ</t>
    </rPh>
    <phoneticPr fontId="5"/>
  </si>
  <si>
    <t>□不採用・廃棄</t>
    <rPh sb="1" eb="4">
      <t>フサイヨウ</t>
    </rPh>
    <rPh sb="5" eb="7">
      <t>ハイキ</t>
    </rPh>
    <phoneticPr fontId="5"/>
  </si>
  <si>
    <t>□クレーム申請　原苦ＮＯ</t>
    <rPh sb="5" eb="7">
      <t>シンセイ</t>
    </rPh>
    <rPh sb="8" eb="9">
      <t>ゲン</t>
    </rPh>
    <rPh sb="9" eb="10">
      <t>ク</t>
    </rPh>
    <phoneticPr fontId="5"/>
  </si>
  <si>
    <t>スリット　作業日誌（Ｓ５）</t>
    <rPh sb="5" eb="7">
      <t>サギョウ</t>
    </rPh>
    <rPh sb="7" eb="9">
      <t>ニッシ</t>
    </rPh>
    <phoneticPr fontId="5"/>
  </si>
  <si>
    <t>S5</t>
    <phoneticPr fontId="5"/>
  </si>
  <si>
    <t>　クロスニコル：</t>
    <phoneticPr fontId="5"/>
  </si>
  <si>
    <t>ｍｍ</t>
    <phoneticPr fontId="5"/>
  </si>
  <si>
    <t>ｍ</t>
    <phoneticPr fontId="5"/>
  </si>
  <si>
    <t>スリットＧ</t>
    <phoneticPr fontId="5"/>
  </si>
  <si>
    <t>（　　　   m  以上）</t>
    <phoneticPr fontId="5"/>
  </si>
  <si>
    <t>ｍ</t>
    <phoneticPr fontId="5"/>
  </si>
  <si>
    <t>スリットＧ</t>
    <phoneticPr fontId="5"/>
  </si>
  <si>
    <t>蒸着</t>
    <rPh sb="0" eb="2">
      <t>ジョウチャク</t>
    </rPh>
    <phoneticPr fontId="5"/>
  </si>
  <si>
    <t>転売</t>
    <rPh sb="0" eb="2">
      <t>テンバイ</t>
    </rPh>
    <phoneticPr fontId="5"/>
  </si>
  <si>
    <t>ｺｰﾀｰ応援(生産)</t>
    <rPh sb="4" eb="6">
      <t>オウエン</t>
    </rPh>
    <rPh sb="7" eb="9">
      <t>セイサン</t>
    </rPh>
    <phoneticPr fontId="5"/>
  </si>
  <si>
    <t>ｼﾞｸﾞｻﾞｸﾞ</t>
    <phoneticPr fontId="5"/>
  </si>
  <si>
    <t>CF2</t>
    <phoneticPr fontId="5"/>
  </si>
  <si>
    <t>ｽﾘｯﾄ</t>
    <phoneticPr fontId="5"/>
  </si>
  <si>
    <t>ＮＧ</t>
    <phoneticPr fontId="5"/>
  </si>
  <si>
    <t>ﾒﾝﾃﾅﾝｽ</t>
    <phoneticPr fontId="5"/>
  </si>
  <si>
    <t>Mｺｱ</t>
    <phoneticPr fontId="5"/>
  </si>
  <si>
    <t>ﾘﾝﾃｯｸ</t>
  </si>
  <si>
    <t>ﾒﾀﾙﾐｰS</t>
    <phoneticPr fontId="4"/>
  </si>
  <si>
    <t>T62</t>
    <phoneticPr fontId="4"/>
  </si>
  <si>
    <t>ﾒﾀﾙミーﾈｰﾏｰ銀消改B</t>
    <rPh sb="9" eb="11">
      <t>ギンケ</t>
    </rPh>
    <rPh sb="11" eb="12">
      <t>カイ</t>
    </rPh>
    <phoneticPr fontId="4"/>
  </si>
  <si>
    <t>ﾒﾀﾙﾐｰﾆｭｰﾈｰﾏｰ銀消B</t>
    <rPh sb="12" eb="14">
      <t>ギンケ</t>
    </rPh>
    <phoneticPr fontId="4"/>
  </si>
  <si>
    <t>QR66蒸着品</t>
    <rPh sb="0" eb="6">
      <t>ｑｒ６６ジョウチャク</t>
    </rPh>
    <rPh sb="6" eb="7">
      <t>ヒン</t>
    </rPh>
    <phoneticPr fontId="4"/>
  </si>
  <si>
    <t>繰出張力</t>
    <rPh sb="0" eb="1">
      <t>ク</t>
    </rPh>
    <rPh sb="1" eb="2">
      <t>ダ</t>
    </rPh>
    <rPh sb="2" eb="4">
      <t>チョウリョク</t>
    </rPh>
    <phoneticPr fontId="5"/>
  </si>
  <si>
    <t>原反幅</t>
    <rPh sb="0" eb="2">
      <t>ゲンタン</t>
    </rPh>
    <rPh sb="2" eb="3">
      <t>ハバ</t>
    </rPh>
    <phoneticPr fontId="4"/>
  </si>
  <si>
    <t>原反長</t>
    <rPh sb="0" eb="2">
      <t>ゲンタン</t>
    </rPh>
    <rPh sb="2" eb="3">
      <t>チョウ</t>
    </rPh>
    <phoneticPr fontId="4"/>
  </si>
  <si>
    <t>5000×2巻足品</t>
    <rPh sb="6" eb="7">
      <t>マ</t>
    </rPh>
    <rPh sb="7" eb="8">
      <t>タ</t>
    </rPh>
    <rPh sb="8" eb="9">
      <t>ヒン</t>
    </rPh>
    <phoneticPr fontId="4"/>
  </si>
  <si>
    <t>ﾒﾀﾙﾐｰﾈｰﾏｰ銀艶B</t>
    <rPh sb="9" eb="10">
      <t>ギン</t>
    </rPh>
    <rPh sb="10" eb="11">
      <t>ツヤ</t>
    </rPh>
    <phoneticPr fontId="4"/>
  </si>
  <si>
    <t>巻取張力</t>
    <rPh sb="0" eb="2">
      <t>マキト</t>
    </rPh>
    <rPh sb="2" eb="4">
      <t>チョウリョク</t>
    </rPh>
    <phoneticPr fontId="4"/>
  </si>
  <si>
    <t>製　品</t>
    <rPh sb="0" eb="1">
      <t>セイ</t>
    </rPh>
    <rPh sb="2" eb="3">
      <t>ヒン</t>
    </rPh>
    <phoneticPr fontId="5"/>
  </si>
  <si>
    <t>ｽﾄｯｷﾝｸﾞ無</t>
    <rPh sb="7" eb="8">
      <t>ナ</t>
    </rPh>
    <phoneticPr fontId="4"/>
  </si>
  <si>
    <t>胴巻き</t>
    <rPh sb="0" eb="1">
      <t>ドウ</t>
    </rPh>
    <rPh sb="1" eb="2">
      <t>マ</t>
    </rPh>
    <phoneticPr fontId="4"/>
  </si>
  <si>
    <t>〇</t>
    <phoneticPr fontId="4"/>
  </si>
  <si>
    <t>×</t>
    <phoneticPr fontId="4"/>
  </si>
  <si>
    <t>6吋Sｺｱ</t>
    <rPh sb="1" eb="2">
      <t>インチ</t>
    </rPh>
    <phoneticPr fontId="4"/>
  </si>
  <si>
    <t>荷　材</t>
    <rPh sb="0" eb="1">
      <t>ニ</t>
    </rPh>
    <rPh sb="2" eb="3">
      <t>ザイ</t>
    </rPh>
    <phoneticPr fontId="4"/>
  </si>
  <si>
    <t>#50銀艶B</t>
    <rPh sb="3" eb="4">
      <t>ギン</t>
    </rPh>
    <rPh sb="4" eb="5">
      <t>ツヤ</t>
    </rPh>
    <phoneticPr fontId="4"/>
  </si>
  <si>
    <t>製　品　仕　様</t>
    <rPh sb="0" eb="1">
      <t>セイ</t>
    </rPh>
    <rPh sb="2" eb="3">
      <t>ヒン</t>
    </rPh>
    <rPh sb="4" eb="5">
      <t>シ</t>
    </rPh>
    <rPh sb="6" eb="7">
      <t>サマ</t>
    </rPh>
    <phoneticPr fontId="4"/>
  </si>
  <si>
    <t>幅</t>
    <rPh sb="0" eb="1">
      <t>ハバ</t>
    </rPh>
    <phoneticPr fontId="4"/>
  </si>
  <si>
    <t>長さ</t>
    <rPh sb="0" eb="1">
      <t>ナガ</t>
    </rPh>
    <phoneticPr fontId="4"/>
  </si>
  <si>
    <t>ﾕｰｻﾞｰ</t>
    <phoneticPr fontId="4"/>
  </si>
  <si>
    <t>巻芯ﾃｰﾌﾟ</t>
    <rPh sb="0" eb="1">
      <t>マ</t>
    </rPh>
    <rPh sb="1" eb="2">
      <t>シン</t>
    </rPh>
    <phoneticPr fontId="4"/>
  </si>
  <si>
    <t>Aﾃｰﾌﾟ2本</t>
    <rPh sb="6" eb="7">
      <t>ホン</t>
    </rPh>
    <phoneticPr fontId="4"/>
  </si>
  <si>
    <t>4000×2巻足品</t>
    <rPh sb="6" eb="7">
      <t>マ</t>
    </rPh>
    <rPh sb="7" eb="8">
      <t>タ</t>
    </rPh>
    <rPh sb="8" eb="9">
      <t>ヒン</t>
    </rPh>
    <phoneticPr fontId="4"/>
  </si>
  <si>
    <t>#50銀消改B</t>
    <rPh sb="3" eb="4">
      <t>ギン</t>
    </rPh>
    <rPh sb="4" eb="5">
      <t>ケ</t>
    </rPh>
    <rPh sb="5" eb="6">
      <t>カイ</t>
    </rPh>
    <phoneticPr fontId="4"/>
  </si>
  <si>
    <t>赤両面</t>
    <rPh sb="0" eb="1">
      <t>アカ</t>
    </rPh>
    <rPh sb="1" eb="3">
      <t>リョウメン</t>
    </rPh>
    <phoneticPr fontId="4"/>
  </si>
  <si>
    <t>原反ﾀｲﾌﾟ</t>
    <rPh sb="0" eb="2">
      <t>ゲンタン</t>
    </rPh>
    <phoneticPr fontId="4"/>
  </si>
  <si>
    <t>ス　リ　ッ　ト　加　工　条　件</t>
    <rPh sb="8" eb="9">
      <t>カ</t>
    </rPh>
    <rPh sb="10" eb="11">
      <t>コウ</t>
    </rPh>
    <rPh sb="12" eb="13">
      <t>ジョウ</t>
    </rPh>
    <rPh sb="14" eb="15">
      <t>ケン</t>
    </rPh>
    <phoneticPr fontId="5"/>
  </si>
  <si>
    <t>Ｓ５加工条件</t>
    <rPh sb="2" eb="4">
      <t>カコウ</t>
    </rPh>
    <rPh sb="4" eb="6">
      <t>ジョウケン</t>
    </rPh>
    <phoneticPr fontId="4"/>
  </si>
  <si>
    <t>3吋Mｺｱ</t>
    <rPh sb="1" eb="2">
      <t>インチ</t>
    </rPh>
    <phoneticPr fontId="4"/>
  </si>
  <si>
    <t>栃木ｶﾈｶ</t>
    <rPh sb="0" eb="2">
      <t>トチギ</t>
    </rPh>
    <phoneticPr fontId="4"/>
  </si>
  <si>
    <t>NS蒸着</t>
    <rPh sb="2" eb="4">
      <t>ジョウチャク</t>
    </rPh>
    <phoneticPr fontId="4"/>
  </si>
  <si>
    <t>耳ｽﾘ（上段使用）・EPCOFF</t>
    <rPh sb="0" eb="1">
      <t>ミミ</t>
    </rPh>
    <rPh sb="4" eb="6">
      <t>ジョウダン</t>
    </rPh>
    <rPh sb="6" eb="8">
      <t>シヨウ</t>
    </rPh>
    <phoneticPr fontId="4"/>
  </si>
  <si>
    <t>6吋Mｺｱ</t>
    <rPh sb="1" eb="2">
      <t>インチ</t>
    </rPh>
    <phoneticPr fontId="4"/>
  </si>
  <si>
    <t>#25銀艶B</t>
    <rPh sb="3" eb="4">
      <t>ギン</t>
    </rPh>
    <rPh sb="4" eb="5">
      <t>ツヤ</t>
    </rPh>
    <phoneticPr fontId="4"/>
  </si>
  <si>
    <t>〇（2個）</t>
    <rPh sb="3" eb="4">
      <t>コ</t>
    </rPh>
    <phoneticPr fontId="4"/>
  </si>
  <si>
    <t>〇（4個）</t>
    <rPh sb="3" eb="4">
      <t>コ</t>
    </rPh>
    <phoneticPr fontId="4"/>
  </si>
  <si>
    <t>ﾒﾀﾙミーﾈｰﾏｰ銀消B（Gｺｰﾄ）</t>
    <rPh sb="9" eb="11">
      <t>ギンケ</t>
    </rPh>
    <phoneticPr fontId="4"/>
  </si>
  <si>
    <t>2000×2巻</t>
    <rPh sb="6" eb="7">
      <t>マ</t>
    </rPh>
    <phoneticPr fontId="4"/>
  </si>
  <si>
    <t>#75銀消改B</t>
    <rPh sb="3" eb="4">
      <t>ギン</t>
    </rPh>
    <rPh sb="4" eb="5">
      <t>ケ</t>
    </rPh>
    <rPh sb="5" eb="6">
      <t>カイ</t>
    </rPh>
    <phoneticPr fontId="4"/>
  </si>
  <si>
    <t xml:space="preserve">約定　 </t>
    <rPh sb="0" eb="1">
      <t>ヤク</t>
    </rPh>
    <rPh sb="1" eb="2">
      <t>サダム</t>
    </rPh>
    <phoneticPr fontId="5"/>
  </si>
  <si>
    <t>幅</t>
    <rPh sb="0" eb="1">
      <t>ハバ</t>
    </rPh>
    <phoneticPr fontId="5"/>
  </si>
  <si>
    <t>m
m</t>
    <phoneticPr fontId="5"/>
  </si>
  <si>
    <t>製品名　　</t>
    <rPh sb="0" eb="1">
      <t>セイ</t>
    </rPh>
    <rPh sb="1" eb="2">
      <t>シナ</t>
    </rPh>
    <rPh sb="2" eb="3">
      <t>メイ</t>
    </rPh>
    <phoneticPr fontId="5"/>
  </si>
  <si>
    <t>製品lot　　</t>
    <phoneticPr fontId="5"/>
  </si>
  <si>
    <t>m
m</t>
    <phoneticPr fontId="5"/>
  </si>
  <si>
    <t>製品lot　　</t>
    <phoneticPr fontId="5"/>
  </si>
  <si>
    <t>内容：</t>
    <rPh sb="0" eb="2">
      <t>ナイヨウ</t>
    </rPh>
    <phoneticPr fontId="5"/>
  </si>
  <si>
    <t>無</t>
    <rPh sb="0" eb="1">
      <t>ナシ</t>
    </rPh>
    <phoneticPr fontId="4"/>
  </si>
  <si>
    <t>8000×4巻</t>
    <rPh sb="6" eb="7">
      <t>マ</t>
    </rPh>
    <phoneticPr fontId="4"/>
  </si>
  <si>
    <t>耳ｽﾘ（60mm×2）・耳取りﾀﾞﾝｻ圧0.4</t>
    <rPh sb="0" eb="1">
      <t>ミミ</t>
    </rPh>
    <rPh sb="12" eb="13">
      <t>ミミ</t>
    </rPh>
    <rPh sb="13" eb="14">
      <t>ト</t>
    </rPh>
    <rPh sb="19" eb="20">
      <t>アツ</t>
    </rPh>
    <phoneticPr fontId="4"/>
  </si>
  <si>
    <t>　　通し№  　/</t>
    <rPh sb="2" eb="3">
      <t>ツウ</t>
    </rPh>
    <phoneticPr fontId="5"/>
  </si>
  <si>
    <t>＃</t>
    <phoneticPr fontId="4"/>
  </si>
  <si>
    <t>＃</t>
    <phoneticPr fontId="4"/>
  </si>
  <si>
    <r>
      <rPr>
        <sz val="11"/>
        <color rgb="FFFF0000"/>
        <rFont val="ＭＳ Ｐゴシック"/>
        <family val="3"/>
        <charset val="128"/>
      </rPr>
      <t>Co品</t>
    </r>
    <r>
      <rPr>
        <sz val="11"/>
        <rFont val="ＭＳ Ｐゴシック"/>
        <family val="3"/>
        <charset val="128"/>
      </rPr>
      <t>（＃50銀艶条件でタッチ30）</t>
    </r>
    <rPh sb="2" eb="3">
      <t>ヒン</t>
    </rPh>
    <rPh sb="7" eb="9">
      <t>ギンツヤ</t>
    </rPh>
    <rPh sb="9" eb="11">
      <t>ジョウケン</t>
    </rPh>
    <phoneticPr fontId="4"/>
  </si>
  <si>
    <r>
      <t>ｽﾄｯｷﾝｸﾞ</t>
    </r>
    <r>
      <rPr>
        <sz val="11"/>
        <color rgb="FFFF0000"/>
        <rFont val="ＭＳ Ｐゴシック"/>
        <family val="3"/>
        <charset val="128"/>
      </rPr>
      <t>有</t>
    </r>
    <rPh sb="7" eb="8">
      <t>ア</t>
    </rPh>
    <phoneticPr fontId="4"/>
  </si>
  <si>
    <t>ﾒﾀﾙミーHL銀消（艶）Ｖ</t>
    <rPh sb="7" eb="9">
      <t>ギンケ</t>
    </rPh>
    <rPh sb="10" eb="11">
      <t>ツヤ</t>
    </rPh>
    <phoneticPr fontId="4"/>
  </si>
  <si>
    <t>海外ﾘﾝﾃｯｸ</t>
    <rPh sb="0" eb="2">
      <t>カイガイ</t>
    </rPh>
    <phoneticPr fontId="4"/>
  </si>
  <si>
    <t>製品輸出（製品ﾗﾍﾞﾙに重量・輸印）</t>
    <rPh sb="0" eb="2">
      <t>セイヒン</t>
    </rPh>
    <rPh sb="2" eb="4">
      <t>ユシュツ</t>
    </rPh>
    <rPh sb="5" eb="7">
      <t>セイヒン</t>
    </rPh>
    <rPh sb="12" eb="14">
      <t>ジュウリョウ</t>
    </rPh>
    <rPh sb="15" eb="16">
      <t>イン</t>
    </rPh>
    <rPh sb="16" eb="17">
      <t>）</t>
    </rPh>
    <phoneticPr fontId="4"/>
  </si>
  <si>
    <t>ﾒﾀﾙﾐｰﾈｰﾏｰ銀艶Ｂ</t>
    <rPh sb="9" eb="12">
      <t>ギンツヤb</t>
    </rPh>
    <phoneticPr fontId="4"/>
  </si>
  <si>
    <t>ﾒﾀﾙﾐｰﾈｰﾏｰ銀消Ｂ　Gｺｰﾄ用</t>
    <rPh sb="9" eb="11">
      <t>ギンケ</t>
    </rPh>
    <rPh sb="17" eb="18">
      <t>ヨウ</t>
    </rPh>
    <phoneticPr fontId="5"/>
  </si>
  <si>
    <t>#100　銀消B</t>
    <rPh sb="5" eb="7">
      <t>ギンケ</t>
    </rPh>
    <phoneticPr fontId="4"/>
  </si>
  <si>
    <t>QR66蒸着品</t>
    <rPh sb="4" eb="6">
      <t>ジョウチャク</t>
    </rPh>
    <rPh sb="6" eb="7">
      <t>ヒン</t>
    </rPh>
    <phoneticPr fontId="4"/>
  </si>
  <si>
    <t>6000m×3巻足品</t>
    <rPh sb="7" eb="8">
      <t>マ</t>
    </rPh>
    <rPh sb="8" eb="9">
      <t>タ</t>
    </rPh>
    <rPh sb="9" eb="10">
      <t>ヒン</t>
    </rPh>
    <phoneticPr fontId="4"/>
  </si>
  <si>
    <t>#25QR66蒸着</t>
    <rPh sb="7" eb="9">
      <t>ジョウチャク</t>
    </rPh>
    <phoneticPr fontId="4"/>
  </si>
  <si>
    <t>4000×2巻</t>
    <rPh sb="6" eb="7">
      <t>マ</t>
    </rPh>
    <phoneticPr fontId="4"/>
  </si>
  <si>
    <t>#25銀消改B</t>
    <rPh sb="3" eb="4">
      <t>ギン</t>
    </rPh>
    <rPh sb="4" eb="5">
      <t>ケ</t>
    </rPh>
    <rPh sb="5" eb="6">
      <t>カイ</t>
    </rPh>
    <phoneticPr fontId="4"/>
  </si>
  <si>
    <t>ﾒﾀﾙﾐｰﾆｭｰﾈｰﾏｰ銀消B</t>
    <rPh sb="12" eb="13">
      <t>ギン</t>
    </rPh>
    <rPh sb="13" eb="14">
      <t>ケ</t>
    </rPh>
    <phoneticPr fontId="4"/>
  </si>
  <si>
    <t>#50ﾆｭｰﾈｰﾏｰ銀消B</t>
    <rPh sb="10" eb="11">
      <t>ギン</t>
    </rPh>
    <rPh sb="11" eb="12">
      <t>ケ</t>
    </rPh>
    <phoneticPr fontId="4"/>
  </si>
  <si>
    <t>ﾒﾀﾙﾐｰS</t>
    <phoneticPr fontId="4"/>
  </si>
  <si>
    <t>寺岡製作所</t>
    <rPh sb="0" eb="5">
      <t>テラオカセイサクショ</t>
    </rPh>
    <phoneticPr fontId="4"/>
  </si>
  <si>
    <t>寺岡製作所</t>
    <rPh sb="0" eb="2">
      <t>テラオカ</t>
    </rPh>
    <rPh sb="2" eb="5">
      <t>セイサクショ</t>
    </rPh>
    <phoneticPr fontId="4"/>
  </si>
  <si>
    <t>3吋Sｺｱ</t>
    <rPh sb="1" eb="2">
      <t>インチ</t>
    </rPh>
    <phoneticPr fontId="4"/>
  </si>
  <si>
    <t>他（備考）</t>
    <rPh sb="0" eb="1">
      <t>タ</t>
    </rPh>
    <rPh sb="2" eb="4">
      <t>ビコウ</t>
    </rPh>
    <phoneticPr fontId="4"/>
  </si>
  <si>
    <t>8000×2巻足品</t>
    <rPh sb="6" eb="7">
      <t>マ</t>
    </rPh>
    <rPh sb="7" eb="8">
      <t>タ</t>
    </rPh>
    <rPh sb="8" eb="9">
      <t>ヒン</t>
    </rPh>
    <phoneticPr fontId="4"/>
  </si>
  <si>
    <t>#25ﾆｭｰﾈｰﾏｰ銀消B</t>
    <rPh sb="10" eb="11">
      <t>ギン</t>
    </rPh>
    <rPh sb="11" eb="12">
      <t>ケ</t>
    </rPh>
    <phoneticPr fontId="4"/>
  </si>
  <si>
    <t>PET　V　片面コロナ</t>
    <rPh sb="6" eb="8">
      <t>カタメン</t>
    </rPh>
    <phoneticPr fontId="4"/>
  </si>
  <si>
    <r>
      <rPr>
        <sz val="8"/>
        <color rgb="FFFF0000"/>
        <rFont val="ＭＳ Ｐゴシック"/>
        <family val="3"/>
        <charset val="128"/>
      </rPr>
      <t>外・Vコート　内・コロナ</t>
    </r>
    <r>
      <rPr>
        <sz val="8"/>
        <rFont val="ＭＳ Ｐゴシック"/>
        <family val="3"/>
        <charset val="128"/>
      </rPr>
      <t>（スタート50で200ｍまで）</t>
    </r>
    <rPh sb="0" eb="1">
      <t>ソト</t>
    </rPh>
    <rPh sb="7" eb="8">
      <t>ウチ</t>
    </rPh>
    <phoneticPr fontId="4"/>
  </si>
  <si>
    <t>原反下出し</t>
    <rPh sb="0" eb="2">
      <t>ゲンタン</t>
    </rPh>
    <rPh sb="2" eb="4">
      <t>シタダ</t>
    </rPh>
    <phoneticPr fontId="4"/>
  </si>
  <si>
    <t>大阪ｼｰﾘﾝｸﾞ</t>
    <rPh sb="0" eb="2">
      <t>オオサカ</t>
    </rPh>
    <phoneticPr fontId="4"/>
  </si>
  <si>
    <t>処理面ｼｰﾙ添付、ｺｰﾄ面確認</t>
    <rPh sb="0" eb="2">
      <t>ショリ</t>
    </rPh>
    <rPh sb="2" eb="3">
      <t>メン</t>
    </rPh>
    <rPh sb="6" eb="8">
      <t>テンプ</t>
    </rPh>
    <rPh sb="12" eb="13">
      <t>メン</t>
    </rPh>
    <rPh sb="13" eb="15">
      <t>カクニン</t>
    </rPh>
    <phoneticPr fontId="4"/>
  </si>
  <si>
    <t>ﾒﾀﾙミーHL金艶Ｖ</t>
    <rPh sb="7" eb="8">
      <t>キン</t>
    </rPh>
    <rPh sb="8" eb="9">
      <t>ツヤ</t>
    </rPh>
    <phoneticPr fontId="4"/>
  </si>
  <si>
    <t>HL-金艶</t>
    <rPh sb="3" eb="4">
      <t>キン</t>
    </rPh>
    <rPh sb="4" eb="5">
      <t>ツヤ</t>
    </rPh>
    <phoneticPr fontId="4"/>
  </si>
  <si>
    <t>処理面ｼｰﾙ添付、ｺｰﾄ面確認、胴巻き強めに貼る</t>
    <rPh sb="0" eb="2">
      <t>ショリ</t>
    </rPh>
    <rPh sb="2" eb="3">
      <t>メン</t>
    </rPh>
    <rPh sb="6" eb="8">
      <t>テンプ</t>
    </rPh>
    <rPh sb="12" eb="13">
      <t>メン</t>
    </rPh>
    <rPh sb="13" eb="15">
      <t>カクニン</t>
    </rPh>
    <rPh sb="16" eb="17">
      <t>ドウ</t>
    </rPh>
    <rPh sb="17" eb="18">
      <t>マ</t>
    </rPh>
    <rPh sb="19" eb="20">
      <t>ツヨ</t>
    </rPh>
    <rPh sb="22" eb="23">
      <t>ハ</t>
    </rPh>
    <phoneticPr fontId="4"/>
  </si>
  <si>
    <t>Co品</t>
    <rPh sb="2" eb="3">
      <t>ヒン</t>
    </rPh>
    <phoneticPr fontId="4"/>
  </si>
  <si>
    <t>特殊東海製紙</t>
    <rPh sb="0" eb="4">
      <t>トクシュトウカイ</t>
    </rPh>
    <rPh sb="4" eb="6">
      <t>セイシ</t>
    </rPh>
    <phoneticPr fontId="4"/>
  </si>
  <si>
    <t>３種類</t>
    <rPh sb="1" eb="3">
      <t>シュルイ</t>
    </rPh>
    <phoneticPr fontId="4"/>
  </si>
  <si>
    <t>Ⓙ時、入目30ｍ</t>
    <rPh sb="1" eb="2">
      <t>ジ</t>
    </rPh>
    <rPh sb="3" eb="4">
      <t>イ</t>
    </rPh>
    <rPh sb="4" eb="5">
      <t>メ</t>
    </rPh>
    <phoneticPr fontId="4"/>
  </si>
  <si>
    <t>メタルミー白コート　B</t>
    <rPh sb="5" eb="6">
      <t>シロ</t>
    </rPh>
    <phoneticPr fontId="4"/>
  </si>
  <si>
    <r>
      <rPr>
        <sz val="11"/>
        <color rgb="FFFF0000"/>
        <rFont val="ＭＳ Ｐゴシック"/>
        <family val="3"/>
        <charset val="128"/>
      </rPr>
      <t>Co品</t>
    </r>
    <r>
      <rPr>
        <sz val="11"/>
        <rFont val="ＭＳ Ｐゴシック"/>
        <family val="3"/>
        <charset val="128"/>
      </rPr>
      <t>（＃２５銀艶条件）</t>
    </r>
    <rPh sb="2" eb="3">
      <t>ヒン</t>
    </rPh>
    <rPh sb="7" eb="9">
      <t>ギンツヤ</t>
    </rPh>
    <rPh sb="9" eb="11">
      <t>ジョウケン</t>
    </rPh>
    <phoneticPr fontId="4"/>
  </si>
  <si>
    <t>巻き硬度</t>
    <rPh sb="0" eb="1">
      <t>マ</t>
    </rPh>
    <rPh sb="2" eb="4">
      <t>コウド</t>
    </rPh>
    <phoneticPr fontId="4"/>
  </si>
  <si>
    <t>スリット日</t>
    <rPh sb="4" eb="5">
      <t>ヒ</t>
    </rPh>
    <phoneticPr fontId="4"/>
  </si>
  <si>
    <t>約定</t>
    <rPh sb="0" eb="2">
      <t>ヤクジョウ</t>
    </rPh>
    <phoneticPr fontId="4"/>
  </si>
  <si>
    <t>製品名</t>
    <rPh sb="0" eb="2">
      <t>セイヒン</t>
    </rPh>
    <rPh sb="2" eb="3">
      <t>ナ</t>
    </rPh>
    <phoneticPr fontId="4"/>
  </si>
  <si>
    <t>＃</t>
    <phoneticPr fontId="4"/>
  </si>
  <si>
    <t>製造Ｌｏｔ</t>
    <rPh sb="0" eb="2">
      <t>セイゾウ</t>
    </rPh>
    <phoneticPr fontId="4"/>
  </si>
  <si>
    <t>東①</t>
    <rPh sb="0" eb="1">
      <t>ヒガシ</t>
    </rPh>
    <phoneticPr fontId="4"/>
  </si>
  <si>
    <t>②</t>
    <phoneticPr fontId="4"/>
  </si>
  <si>
    <t>③</t>
    <phoneticPr fontId="4"/>
  </si>
  <si>
    <t>④</t>
    <phoneticPr fontId="4"/>
  </si>
  <si>
    <t>⑤西</t>
    <rPh sb="1" eb="2">
      <t>ニシ</t>
    </rPh>
    <phoneticPr fontId="4"/>
  </si>
  <si>
    <t>0101135103001</t>
    <phoneticPr fontId="4"/>
  </si>
  <si>
    <t>ﾒﾀﾙﾐｰﾈｰﾏｰ銀消改Ｂ</t>
    <rPh sb="11" eb="12">
      <t>カイ</t>
    </rPh>
    <phoneticPr fontId="4"/>
  </si>
  <si>
    <t>年</t>
    <rPh sb="0" eb="1">
      <t>ネン</t>
    </rPh>
    <phoneticPr fontId="4"/>
  </si>
  <si>
    <t>月</t>
    <rPh sb="0" eb="1">
      <t>ツキ</t>
    </rPh>
    <phoneticPr fontId="4"/>
  </si>
  <si>
    <t>日</t>
    <rPh sb="0" eb="1">
      <t>ヒ</t>
    </rPh>
    <phoneticPr fontId="4"/>
  </si>
  <si>
    <t>0110735108001</t>
    <phoneticPr fontId="4"/>
  </si>
  <si>
    <t>0110735108002</t>
    <phoneticPr fontId="4"/>
  </si>
  <si>
    <t>0110835102001</t>
    <phoneticPr fontId="4"/>
  </si>
  <si>
    <t>0110835101001</t>
    <phoneticPr fontId="4"/>
  </si>
  <si>
    <t>0110835101002</t>
    <phoneticPr fontId="4"/>
  </si>
  <si>
    <t>日精（株）東京支店</t>
    <rPh sb="0" eb="2">
      <t>ニッセイ</t>
    </rPh>
    <rPh sb="3" eb="4">
      <t>カブ</t>
    </rPh>
    <rPh sb="5" eb="7">
      <t>トウキョウ</t>
    </rPh>
    <rPh sb="7" eb="9">
      <t>シテン</t>
    </rPh>
    <phoneticPr fontId="4"/>
  </si>
  <si>
    <t>0111235101001</t>
    <phoneticPr fontId="4"/>
  </si>
  <si>
    <t>0111235101002</t>
    <phoneticPr fontId="4"/>
  </si>
  <si>
    <t>0111135102001</t>
    <phoneticPr fontId="4"/>
  </si>
  <si>
    <t>0111135102002</t>
    <phoneticPr fontId="4"/>
  </si>
  <si>
    <t>0110935108001</t>
    <phoneticPr fontId="4"/>
  </si>
  <si>
    <t>0111335102002</t>
    <phoneticPr fontId="4"/>
  </si>
  <si>
    <t>0111335102003</t>
    <phoneticPr fontId="4"/>
  </si>
  <si>
    <t>0111335101001</t>
    <phoneticPr fontId="4"/>
  </si>
  <si>
    <t>0111335101002</t>
    <phoneticPr fontId="4"/>
  </si>
  <si>
    <t>0111635102002</t>
    <phoneticPr fontId="4"/>
  </si>
  <si>
    <t>0111635102003</t>
    <phoneticPr fontId="4"/>
  </si>
  <si>
    <t>五洋紙工</t>
    <rPh sb="0" eb="1">
      <t>ゴ</t>
    </rPh>
    <rPh sb="1" eb="2">
      <t>ヨウ</t>
    </rPh>
    <rPh sb="2" eb="4">
      <t>シコウ</t>
    </rPh>
    <phoneticPr fontId="4"/>
  </si>
  <si>
    <t>0111335105001</t>
    <phoneticPr fontId="4"/>
  </si>
  <si>
    <t>0111335105002</t>
    <phoneticPr fontId="4"/>
  </si>
  <si>
    <t>0111835105001</t>
    <phoneticPr fontId="4"/>
  </si>
  <si>
    <t>0111835105002</t>
    <phoneticPr fontId="4"/>
  </si>
  <si>
    <t>QR66蒸着</t>
    <rPh sb="4" eb="6">
      <t>ジョウチャク</t>
    </rPh>
    <phoneticPr fontId="4"/>
  </si>
  <si>
    <t>0111735101001</t>
    <phoneticPr fontId="4"/>
  </si>
  <si>
    <t>0111735101002</t>
    <phoneticPr fontId="4"/>
  </si>
  <si>
    <t>備考</t>
    <rPh sb="0" eb="2">
      <t>ビコウ</t>
    </rPh>
    <phoneticPr fontId="4"/>
  </si>
  <si>
    <t>3吋</t>
    <rPh sb="1" eb="2">
      <t>インチ</t>
    </rPh>
    <phoneticPr fontId="4"/>
  </si>
  <si>
    <t>No</t>
    <phoneticPr fontId="4"/>
  </si>
  <si>
    <t>日栄化工(株)</t>
    <rPh sb="0" eb="1">
      <t>ヒ</t>
    </rPh>
    <rPh sb="2" eb="4">
      <t>カコウ</t>
    </rPh>
    <rPh sb="4" eb="7">
      <t>カブ</t>
    </rPh>
    <phoneticPr fontId="4"/>
  </si>
  <si>
    <t>　　　　　　　三島時3000ｍ仕上げ</t>
    <rPh sb="7" eb="9">
      <t>ミシマ</t>
    </rPh>
    <rPh sb="9" eb="10">
      <t>ジ</t>
    </rPh>
    <rPh sb="15" eb="17">
      <t>シア</t>
    </rPh>
    <phoneticPr fontId="4"/>
  </si>
  <si>
    <t>E315</t>
    <phoneticPr fontId="4"/>
  </si>
  <si>
    <t>　</t>
    <phoneticPr fontId="4"/>
  </si>
  <si>
    <t>#25ﾒﾀﾙﾐｰS</t>
    <phoneticPr fontId="4"/>
  </si>
  <si>
    <t>F53</t>
    <phoneticPr fontId="4"/>
  </si>
  <si>
    <t>ﾙﾐﾏｯﾄ</t>
    <phoneticPr fontId="4"/>
  </si>
  <si>
    <t xml:space="preserve">巻返
回数
(○回目)
</t>
    <rPh sb="0" eb="2">
      <t>マキカエ</t>
    </rPh>
    <rPh sb="3" eb="5">
      <t>カイスウ</t>
    </rPh>
    <rPh sb="8" eb="10">
      <t>カイメ</t>
    </rPh>
    <phoneticPr fontId="5"/>
  </si>
  <si>
    <t>ﾒﾀﾙﾐｰﾈｰﾏｰ銀消改Ｂ</t>
    <rPh sb="9" eb="10">
      <t>ギン</t>
    </rPh>
    <rPh sb="10" eb="11">
      <t>ショウ</t>
    </rPh>
    <rPh sb="11" eb="12">
      <t>カイ</t>
    </rPh>
    <phoneticPr fontId="5"/>
  </si>
  <si>
    <t>S99W</t>
    <phoneticPr fontId="5"/>
  </si>
  <si>
    <t>・ＹＧ欠点2箇所検出</t>
    <rPh sb="3" eb="5">
      <t>ケッテン</t>
    </rPh>
    <rPh sb="6" eb="8">
      <t>カショ</t>
    </rPh>
    <rPh sb="8" eb="10">
      <t>ケンシュツ</t>
    </rPh>
    <phoneticPr fontId="4"/>
  </si>
  <si>
    <t>0121335102001</t>
  </si>
  <si>
    <t>01213351020</t>
    <phoneticPr fontId="4"/>
  </si>
  <si>
    <t>重量計算</t>
    <rPh sb="0" eb="2">
      <t>ジュウリョウ</t>
    </rPh>
    <rPh sb="2" eb="4">
      <t>ケイサン</t>
    </rPh>
    <phoneticPr fontId="4"/>
  </si>
  <si>
    <t>製品幅</t>
    <rPh sb="0" eb="2">
      <t>セイヒン</t>
    </rPh>
    <rPh sb="2" eb="3">
      <t>ハバ</t>
    </rPh>
    <phoneticPr fontId="4"/>
  </si>
  <si>
    <t>製品長</t>
    <rPh sb="0" eb="2">
      <t>セイヒン</t>
    </rPh>
    <rPh sb="2" eb="3">
      <t>チョウ</t>
    </rPh>
    <phoneticPr fontId="4"/>
  </si>
  <si>
    <t>番手</t>
    <rPh sb="0" eb="2">
      <t>バンテ</t>
    </rPh>
    <phoneticPr fontId="4"/>
  </si>
  <si>
    <t>比重</t>
    <rPh sb="0" eb="2">
      <t>ヒジュウ</t>
    </rPh>
    <phoneticPr fontId="4"/>
  </si>
  <si>
    <t>ﾏｼﾝ</t>
  </si>
  <si>
    <t>S
作業
項目</t>
  </si>
  <si>
    <t>S
T
U</t>
  </si>
  <si>
    <t>加工依頼</t>
  </si>
  <si>
    <t>通し
NO</t>
  </si>
  <si>
    <t>依頼
数良</t>
  </si>
  <si>
    <t>品　種</t>
  </si>
  <si>
    <t>ユーザー</t>
  </si>
  <si>
    <t>番手</t>
  </si>
  <si>
    <t>原反
ｔｙｐｅ</t>
  </si>
  <si>
    <t>原反
幅
(mm)</t>
  </si>
  <si>
    <t>原反
長さ
(m)</t>
  </si>
  <si>
    <t>原反
投入長
(m)</t>
  </si>
  <si>
    <t>製品
仕上幅
(mm)</t>
  </si>
  <si>
    <t>製品
仕上
幅数
(本)</t>
  </si>
  <si>
    <t>製品
仕様長
(m)</t>
  </si>
  <si>
    <t>製品
仕様
長数
(本)</t>
  </si>
  <si>
    <t>製品
仕上長
(m)</t>
  </si>
  <si>
    <t>製品
実績長
(m)</t>
  </si>
  <si>
    <t>原反
LOT</t>
  </si>
  <si>
    <t>製品
LOT</t>
  </si>
  <si>
    <t>S
加工
開始</t>
  </si>
  <si>
    <t>S
加工
終了</t>
  </si>
  <si>
    <t>S
停機
開始</t>
  </si>
  <si>
    <t>S
停機
終了</t>
  </si>
  <si>
    <t>S
停機
項目</t>
  </si>
  <si>
    <t>S
蒸着
面</t>
  </si>
  <si>
    <t>S
合否</t>
  </si>
  <si>
    <t>製品コア
チェック</t>
  </si>
  <si>
    <t>S特記事項</t>
  </si>
  <si>
    <t>その他</t>
  </si>
  <si>
    <t>牧野</t>
    <rPh sb="0" eb="2">
      <t>マキノ</t>
    </rPh>
    <phoneticPr fontId="4"/>
  </si>
  <si>
    <t>銀消条件</t>
    <rPh sb="0" eb="2">
      <t>ギンケ</t>
    </rPh>
    <rPh sb="2" eb="4">
      <t>ジョウケン</t>
    </rPh>
    <phoneticPr fontId="4"/>
  </si>
  <si>
    <t>不明</t>
    <rPh sb="0" eb="2">
      <t>フメイ</t>
    </rPh>
    <phoneticPr fontId="4"/>
  </si>
  <si>
    <t>ストキング無</t>
    <rPh sb="5" eb="6">
      <t>ナシ</t>
    </rPh>
    <phoneticPr fontId="4"/>
  </si>
  <si>
    <t>ストキング有</t>
    <rPh sb="5" eb="6">
      <t>アリ</t>
    </rPh>
    <phoneticPr fontId="4"/>
  </si>
  <si>
    <t>内面蒸着</t>
    <rPh sb="0" eb="2">
      <t>ウチメン</t>
    </rPh>
    <rPh sb="2" eb="4">
      <t>ジョウチャク</t>
    </rPh>
    <phoneticPr fontId="4"/>
  </si>
  <si>
    <t>外面蒸着</t>
    <rPh sb="0" eb="1">
      <t>ソト</t>
    </rPh>
    <rPh sb="1" eb="2">
      <t>メン</t>
    </rPh>
    <rPh sb="2" eb="4">
      <t>ジョウチャク</t>
    </rPh>
    <phoneticPr fontId="4"/>
  </si>
  <si>
    <t>厚み</t>
    <rPh sb="0" eb="1">
      <t>アツ</t>
    </rPh>
    <phoneticPr fontId="4"/>
  </si>
  <si>
    <t>原反名</t>
    <rPh sb="0" eb="2">
      <t>ゲンタン</t>
    </rPh>
    <rPh sb="2" eb="3">
      <t>メイ</t>
    </rPh>
    <phoneticPr fontId="4"/>
  </si>
  <si>
    <t>表層リード</t>
    <rPh sb="0" eb="2">
      <t>ヒョウソウ</t>
    </rPh>
    <phoneticPr fontId="4"/>
  </si>
  <si>
    <t>巻き芯リード</t>
    <rPh sb="0" eb="1">
      <t>マ</t>
    </rPh>
    <rPh sb="2" eb="3">
      <t>シン</t>
    </rPh>
    <phoneticPr fontId="4"/>
  </si>
  <si>
    <t>蒸着面</t>
    <rPh sb="0" eb="3">
      <t>ジョウチャクメン</t>
    </rPh>
    <phoneticPr fontId="4"/>
  </si>
  <si>
    <t>／</t>
    <phoneticPr fontId="14"/>
  </si>
  <si>
    <t>：</t>
    <phoneticPr fontId="14"/>
  </si>
  <si>
    <t>メタルミーﾈｰﾏｰ銀艶　B</t>
    <rPh sb="9" eb="10">
      <t>ギン</t>
    </rPh>
    <rPh sb="10" eb="11">
      <t>ツヤ</t>
    </rPh>
    <phoneticPr fontId="4"/>
  </si>
  <si>
    <t>原反Lot巻芯
　　　　　 巻上</t>
    <rPh sb="0" eb="2">
      <t>ゲンタン</t>
    </rPh>
    <rPh sb="5" eb="6">
      <t>マ</t>
    </rPh>
    <rPh sb="6" eb="7">
      <t>シン</t>
    </rPh>
    <rPh sb="14" eb="15">
      <t>マ</t>
    </rPh>
    <rPh sb="15" eb="16">
      <t>ウエ</t>
    </rPh>
    <phoneticPr fontId="14"/>
  </si>
  <si>
    <t>作業指図No.41606080009</t>
    <rPh sb="0" eb="2">
      <t>サギョウ</t>
    </rPh>
    <rPh sb="2" eb="4">
      <t>サシズ</t>
    </rPh>
    <phoneticPr fontId="14"/>
  </si>
  <si>
    <t>約定No.3604816</t>
    <phoneticPr fontId="14"/>
  </si>
  <si>
    <t>生技シフト手伝い（MK-1作業）・S4応援</t>
  </si>
  <si>
    <t>加工本数</t>
    <rPh sb="0" eb="2">
      <t>カコウ</t>
    </rPh>
    <rPh sb="2" eb="4">
      <t>ホンスウ</t>
    </rPh>
    <phoneticPr fontId="5"/>
  </si>
  <si>
    <t>製品
仕上長
total(m)</t>
    <rPh sb="0" eb="2">
      <t>セイヒン</t>
    </rPh>
    <rPh sb="3" eb="5">
      <t>シア</t>
    </rPh>
    <rPh sb="5" eb="6">
      <t>チョウ</t>
    </rPh>
    <phoneticPr fontId="5"/>
  </si>
  <si>
    <t>製品
実績長
total(m)</t>
    <rPh sb="0" eb="2">
      <t>セイヒン</t>
    </rPh>
    <rPh sb="3" eb="5">
      <t>ジッセキ</t>
    </rPh>
    <rPh sb="5" eb="6">
      <t>チョウ</t>
    </rPh>
    <phoneticPr fontId="5"/>
  </si>
  <si>
    <t>原反
長さtotal
(m)</t>
    <rPh sb="0" eb="2">
      <t>ゲンタン</t>
    </rPh>
    <rPh sb="3" eb="4">
      <t>ナガ</t>
    </rPh>
    <phoneticPr fontId="5"/>
  </si>
  <si>
    <t>合格</t>
    <rPh sb="0" eb="2">
      <t>ゴウカク</t>
    </rPh>
    <phoneticPr fontId="5"/>
  </si>
  <si>
    <t>ＮＧ</t>
    <phoneticPr fontId="5"/>
  </si>
  <si>
    <t>*</t>
    <phoneticPr fontId="4"/>
  </si>
  <si>
    <t>ABS</t>
    <phoneticPr fontId="5"/>
  </si>
  <si>
    <t>U</t>
    <phoneticPr fontId="5"/>
  </si>
  <si>
    <t>ﾋﾟｯﾁ</t>
    <phoneticPr fontId="5"/>
  </si>
  <si>
    <t>ﾏｼﾝ</t>
    <phoneticPr fontId="5"/>
  </si>
  <si>
    <t>E315</t>
    <phoneticPr fontId="4"/>
  </si>
  <si>
    <t>欠点取り</t>
    <rPh sb="0" eb="2">
      <t>ケッテン</t>
    </rPh>
    <rPh sb="2" eb="3">
      <t>ト</t>
    </rPh>
    <phoneticPr fontId="4"/>
  </si>
  <si>
    <t>長さロス
total</t>
    <rPh sb="0" eb="1">
      <t>ナガ</t>
    </rPh>
    <phoneticPr fontId="4"/>
  </si>
  <si>
    <r>
      <t xml:space="preserve">収率
</t>
    </r>
    <r>
      <rPr>
        <sz val="11"/>
        <rFont val="ＭＳ Ｐゴシック"/>
        <family val="3"/>
        <charset val="128"/>
      </rPr>
      <t>（㎡）</t>
    </r>
    <rPh sb="0" eb="2">
      <t>シュウリツ</t>
    </rPh>
    <phoneticPr fontId="4"/>
  </si>
  <si>
    <t>①セルＰ３～Ｒ４に日付を入力し集計ﾎﾞﾀﾝで集計開始</t>
    <rPh sb="9" eb="11">
      <t>ヒヅケ</t>
    </rPh>
    <rPh sb="12" eb="14">
      <t>ニュウリョク</t>
    </rPh>
    <rPh sb="15" eb="17">
      <t>シュウケイ</t>
    </rPh>
    <rPh sb="22" eb="24">
      <t>シュウケイ</t>
    </rPh>
    <rPh sb="24" eb="26">
      <t>カイシ</t>
    </rPh>
    <phoneticPr fontId="4"/>
  </si>
  <si>
    <t>　Ｓ５表の該当の日付のﾃﾞｰﾀを集計する（サンプルでは2020年１2月21～2020年12月22日までのﾃﾞｰﾀを集計となる。）</t>
    <rPh sb="3" eb="4">
      <t>ヒョウ</t>
    </rPh>
    <rPh sb="5" eb="7">
      <t>ガイトウ</t>
    </rPh>
    <rPh sb="8" eb="10">
      <t>ヒヅケ</t>
    </rPh>
    <rPh sb="16" eb="18">
      <t>シュウケイ</t>
    </rPh>
    <rPh sb="31" eb="32">
      <t>ネン</t>
    </rPh>
    <rPh sb="34" eb="35">
      <t>ツキ</t>
    </rPh>
    <rPh sb="42" eb="43">
      <t>ネン</t>
    </rPh>
    <rPh sb="45" eb="46">
      <t>ツキ</t>
    </rPh>
    <rPh sb="48" eb="49">
      <t>ヒ</t>
    </rPh>
    <rPh sb="57" eb="59">
      <t>シュウケイ</t>
    </rPh>
    <phoneticPr fontId="4"/>
  </si>
  <si>
    <t>②集計方法</t>
    <rPh sb="1" eb="3">
      <t>シュウケイ</t>
    </rPh>
    <rPh sb="3" eb="5">
      <t>ホウホウ</t>
    </rPh>
    <phoneticPr fontId="4"/>
  </si>
  <si>
    <t>①加工依頼Ｎｏ・・・・Ｓ５表のＫ列（加工依頼）の番号を取得。同じ番号は１列分で表示（サンプル例では３つの番号があるため３行作成される。）</t>
    <rPh sb="1" eb="3">
      <t>カコウ</t>
    </rPh>
    <rPh sb="3" eb="5">
      <t>イライ</t>
    </rPh>
    <rPh sb="13" eb="14">
      <t>ヒョウ</t>
    </rPh>
    <rPh sb="16" eb="17">
      <t>レツ</t>
    </rPh>
    <rPh sb="18" eb="20">
      <t>カコウ</t>
    </rPh>
    <rPh sb="20" eb="22">
      <t>イライ</t>
    </rPh>
    <rPh sb="24" eb="26">
      <t>バンゴウ</t>
    </rPh>
    <rPh sb="27" eb="29">
      <t>シュトク</t>
    </rPh>
    <rPh sb="30" eb="31">
      <t>オナ</t>
    </rPh>
    <rPh sb="32" eb="34">
      <t>バンゴウ</t>
    </rPh>
    <rPh sb="36" eb="37">
      <t>レツ</t>
    </rPh>
    <rPh sb="37" eb="38">
      <t>ブン</t>
    </rPh>
    <rPh sb="39" eb="41">
      <t>ヒョウジ</t>
    </rPh>
    <rPh sb="46" eb="47">
      <t>レイ</t>
    </rPh>
    <rPh sb="52" eb="54">
      <t>バンゴウ</t>
    </rPh>
    <rPh sb="60" eb="61">
      <t>ギョウ</t>
    </rPh>
    <rPh sb="61" eb="63">
      <t>サクセイ</t>
    </rPh>
    <phoneticPr fontId="4"/>
  </si>
  <si>
    <t>　　　　　　　　　　　　　例題の3601520は７つあるが内２つは作業項目が欠点取となっているため、巻返しの５つがカウントされ５と表示される。</t>
    <rPh sb="13" eb="14">
      <t>レイ</t>
    </rPh>
    <rPh sb="14" eb="15">
      <t>ダイ</t>
    </rPh>
    <rPh sb="29" eb="30">
      <t>ウチ</t>
    </rPh>
    <rPh sb="33" eb="35">
      <t>サギョウ</t>
    </rPh>
    <rPh sb="35" eb="37">
      <t>コウモク</t>
    </rPh>
    <rPh sb="38" eb="40">
      <t>ケッテン</t>
    </rPh>
    <rPh sb="40" eb="41">
      <t>ト</t>
    </rPh>
    <rPh sb="50" eb="51">
      <t>マキ</t>
    </rPh>
    <rPh sb="51" eb="52">
      <t>カエ</t>
    </rPh>
    <rPh sb="65" eb="67">
      <t>ヒョウジ</t>
    </rPh>
    <phoneticPr fontId="4"/>
  </si>
  <si>
    <t>③品種・・・・・・・取得した加工依頼ＮｏのＮ列を表示（同じ加工依頼Ｎｏで違う品種名が存在することはありません。）</t>
    <rPh sb="1" eb="3">
      <t>ヒンシュ</t>
    </rPh>
    <rPh sb="10" eb="12">
      <t>シュトク</t>
    </rPh>
    <rPh sb="22" eb="23">
      <t>レツ</t>
    </rPh>
    <rPh sb="24" eb="26">
      <t>ヒョウジ</t>
    </rPh>
    <rPh sb="27" eb="28">
      <t>オナ</t>
    </rPh>
    <rPh sb="29" eb="31">
      <t>カコウ</t>
    </rPh>
    <rPh sb="31" eb="33">
      <t>イライ</t>
    </rPh>
    <rPh sb="36" eb="37">
      <t>チガ</t>
    </rPh>
    <rPh sb="38" eb="40">
      <t>ヒンシュ</t>
    </rPh>
    <rPh sb="40" eb="41">
      <t>メイ</t>
    </rPh>
    <rPh sb="42" eb="44">
      <t>ソンザイ</t>
    </rPh>
    <phoneticPr fontId="4"/>
  </si>
  <si>
    <t>④ユーザー・・・取得した加工依頼ＮｏのＯ列を表示（同じ加工依頼Ｎｏで違うユーザー名が存在することはありません。）</t>
    <rPh sb="40" eb="41">
      <t>メイ</t>
    </rPh>
    <phoneticPr fontId="4"/>
  </si>
  <si>
    <t>⑤番手・・・・・・取得した加工依頼ＮｏのＰ列を表示（同じ加工依頼Ｎｏで違う番手が存在することはありません。）</t>
    <rPh sb="1" eb="3">
      <t>バンテ</t>
    </rPh>
    <rPh sb="37" eb="39">
      <t>バンテ</t>
    </rPh>
    <phoneticPr fontId="4"/>
  </si>
  <si>
    <t>⑥原反タイプ・・・・・・取得した加工依頼ＮｏのＱ列を表示（同じ加工依頼Ｎｏで違う原反ﾀｲﾌﾟが存在することはありません。）</t>
    <rPh sb="1" eb="3">
      <t>ゲンタン</t>
    </rPh>
    <rPh sb="40" eb="42">
      <t>ゲンタン</t>
    </rPh>
    <phoneticPr fontId="4"/>
  </si>
  <si>
    <t>⑦原反幅・・・・・・取得した加工依頼ＮｏのＲ列を表示（同じ加工依頼Ｎｏで違う原反幅が存在することはありません。）</t>
    <rPh sb="1" eb="3">
      <t>ゲンタン</t>
    </rPh>
    <rPh sb="3" eb="4">
      <t>ハバ</t>
    </rPh>
    <rPh sb="38" eb="40">
      <t>ゲンタン</t>
    </rPh>
    <rPh sb="40" eb="41">
      <t>ハバ</t>
    </rPh>
    <phoneticPr fontId="4"/>
  </si>
  <si>
    <t>⑧原反長さ・・・・・取得した加工依頼ＮｏのＳ列を足した数値を表示。</t>
    <rPh sb="1" eb="3">
      <t>ゲンタン</t>
    </rPh>
    <rPh sb="3" eb="4">
      <t>ナガ</t>
    </rPh>
    <rPh sb="24" eb="25">
      <t>タ</t>
    </rPh>
    <rPh sb="27" eb="29">
      <t>スウチ</t>
    </rPh>
    <rPh sb="30" eb="32">
      <t>ヒョウジ</t>
    </rPh>
    <phoneticPr fontId="4"/>
  </si>
  <si>
    <t>　　　　　　　　　　　少し特殊な条件になりますが、下の表で説明します。</t>
    <rPh sb="11" eb="12">
      <t>スコ</t>
    </rPh>
    <rPh sb="13" eb="15">
      <t>トクシュ</t>
    </rPh>
    <rPh sb="16" eb="18">
      <t>ジョウケン</t>
    </rPh>
    <rPh sb="25" eb="26">
      <t>シタ</t>
    </rPh>
    <rPh sb="27" eb="28">
      <t>ヒョウ</t>
    </rPh>
    <rPh sb="29" eb="31">
      <t>セツメイ</t>
    </rPh>
    <phoneticPr fontId="4"/>
  </si>
  <si>
    <t>　加工Ｎｏ3601520で説明します。同じ加工Ｎｏにはある法則があり、１～複数の塊になっています。</t>
    <rPh sb="1" eb="3">
      <t>カコウ</t>
    </rPh>
    <rPh sb="13" eb="15">
      <t>セツメイ</t>
    </rPh>
    <rPh sb="19" eb="20">
      <t>オナ</t>
    </rPh>
    <rPh sb="29" eb="31">
      <t>ホウソク</t>
    </rPh>
    <rPh sb="37" eb="39">
      <t>フクスウ</t>
    </rPh>
    <rPh sb="40" eb="41">
      <t>カタマリ</t>
    </rPh>
    <phoneticPr fontId="4"/>
  </si>
  <si>
    <t>　加工Ｎｏ3601520だと３つの塊と２つの塊があります。必ず空白が空きます。</t>
    <rPh sb="17" eb="18">
      <t>カタマリ</t>
    </rPh>
    <rPh sb="22" eb="23">
      <t>カタマリ</t>
    </rPh>
    <rPh sb="29" eb="30">
      <t>カナラ</t>
    </rPh>
    <rPh sb="31" eb="33">
      <t>クウハク</t>
    </rPh>
    <rPh sb="34" eb="35">
      <t>ア</t>
    </rPh>
    <phoneticPr fontId="4"/>
  </si>
  <si>
    <t>　このとき３つ連続しているものをひとつの長さを考え下に色付けしたような感じで合計したいです。</t>
    <rPh sb="7" eb="9">
      <t>レンゾク</t>
    </rPh>
    <rPh sb="20" eb="21">
      <t>ナガ</t>
    </rPh>
    <rPh sb="23" eb="24">
      <t>カンガ</t>
    </rPh>
    <rPh sb="25" eb="26">
      <t>シタ</t>
    </rPh>
    <rPh sb="27" eb="28">
      <t>イロ</t>
    </rPh>
    <rPh sb="28" eb="29">
      <t>ツ</t>
    </rPh>
    <rPh sb="35" eb="36">
      <t>カン</t>
    </rPh>
    <rPh sb="38" eb="40">
      <t>ゴウケイ</t>
    </rPh>
    <phoneticPr fontId="4"/>
  </si>
  <si>
    <t>⑨製品仕上幅・・・・・・取得した加工依頼ＮｏのＵ列を表示（同じ加工依頼Ｎｏで違う製品仕上幅が存在することはありません。）</t>
    <rPh sb="1" eb="3">
      <t>セイヒン</t>
    </rPh>
    <rPh sb="3" eb="5">
      <t>シアゲ</t>
    </rPh>
    <rPh sb="40" eb="42">
      <t>セイヒン</t>
    </rPh>
    <rPh sb="42" eb="44">
      <t>シアゲ</t>
    </rPh>
    <phoneticPr fontId="4"/>
  </si>
  <si>
    <r>
      <t>⑩製品仕上長・・・・・・取得した加工依頼ＮｏのＹ列の足した数値を表示。</t>
    </r>
    <r>
      <rPr>
        <sz val="11"/>
        <color rgb="FFFF0000"/>
        <rFont val="ＭＳ Ｐゴシック"/>
        <family val="3"/>
        <charset val="128"/>
        <scheme val="minor"/>
      </rPr>
      <t>(ただしＡＩ列（合否）が保留もしくはＮＧの場合はその列の数値は足さない）</t>
    </r>
    <rPh sb="1" eb="3">
      <t>セイヒン</t>
    </rPh>
    <rPh sb="3" eb="5">
      <t>シアゲ</t>
    </rPh>
    <rPh sb="5" eb="6">
      <t>ナガ</t>
    </rPh>
    <rPh sb="26" eb="27">
      <t>タ</t>
    </rPh>
    <rPh sb="29" eb="31">
      <t>スウチ</t>
    </rPh>
    <rPh sb="32" eb="34">
      <t>ヒョウジ</t>
    </rPh>
    <rPh sb="41" eb="42">
      <t>レツ</t>
    </rPh>
    <rPh sb="43" eb="45">
      <t>ゴウヒ</t>
    </rPh>
    <rPh sb="47" eb="49">
      <t>ホリュウ</t>
    </rPh>
    <rPh sb="56" eb="58">
      <t>バアイ</t>
    </rPh>
    <rPh sb="61" eb="62">
      <t>レツ</t>
    </rPh>
    <rPh sb="63" eb="65">
      <t>スウチ</t>
    </rPh>
    <rPh sb="66" eb="67">
      <t>タ</t>
    </rPh>
    <phoneticPr fontId="4"/>
  </si>
  <si>
    <r>
      <t>②加工本数・・・・・・Ｓ５表のＫ列（加工依頼）の同じ数字の数を取得</t>
    </r>
    <r>
      <rPr>
        <sz val="11"/>
        <color rgb="FFFF0000"/>
        <rFont val="ＭＳ Ｐゴシック"/>
        <family val="3"/>
        <charset val="128"/>
        <scheme val="minor"/>
      </rPr>
      <t>（だだしＩ列（作業項目）が巻返しかｽﾘｯﾄのときのみ数える）</t>
    </r>
    <rPh sb="1" eb="3">
      <t>カコウ</t>
    </rPh>
    <rPh sb="3" eb="5">
      <t>ホンスウ</t>
    </rPh>
    <rPh sb="13" eb="14">
      <t>ヒョウ</t>
    </rPh>
    <rPh sb="24" eb="25">
      <t>オナ</t>
    </rPh>
    <rPh sb="26" eb="28">
      <t>スウジ</t>
    </rPh>
    <rPh sb="29" eb="30">
      <t>カズ</t>
    </rPh>
    <rPh sb="31" eb="33">
      <t>シュトク</t>
    </rPh>
    <rPh sb="38" eb="39">
      <t>レツ</t>
    </rPh>
    <rPh sb="40" eb="42">
      <t>サギョウ</t>
    </rPh>
    <rPh sb="42" eb="44">
      <t>コウモク</t>
    </rPh>
    <rPh sb="46" eb="47">
      <t>マ</t>
    </rPh>
    <rPh sb="47" eb="48">
      <t>カエ</t>
    </rPh>
    <rPh sb="59" eb="60">
      <t>カゾ</t>
    </rPh>
    <phoneticPr fontId="4"/>
  </si>
  <si>
    <t>　加工Ｎｏ3601520で説明します。実際に合計する数値は下記表の青枠の所になります。</t>
    <rPh sb="1" eb="3">
      <t>カコウ</t>
    </rPh>
    <rPh sb="13" eb="15">
      <t>セツメイ</t>
    </rPh>
    <rPh sb="19" eb="21">
      <t>ジッサイ</t>
    </rPh>
    <rPh sb="22" eb="24">
      <t>ゴウケイ</t>
    </rPh>
    <rPh sb="26" eb="28">
      <t>スウチ</t>
    </rPh>
    <rPh sb="29" eb="31">
      <t>カキ</t>
    </rPh>
    <rPh sb="31" eb="32">
      <t>ヒョウ</t>
    </rPh>
    <rPh sb="33" eb="34">
      <t>アオ</t>
    </rPh>
    <rPh sb="34" eb="35">
      <t>ワク</t>
    </rPh>
    <rPh sb="36" eb="37">
      <t>トコロ</t>
    </rPh>
    <phoneticPr fontId="4"/>
  </si>
  <si>
    <t>　赤枠の列は合否が保留なので、その行の仕上長は足さない。</t>
    <rPh sb="1" eb="2">
      <t>アカ</t>
    </rPh>
    <rPh sb="2" eb="3">
      <t>ワク</t>
    </rPh>
    <rPh sb="4" eb="5">
      <t>レツ</t>
    </rPh>
    <rPh sb="6" eb="8">
      <t>ゴウヒ</t>
    </rPh>
    <rPh sb="9" eb="11">
      <t>ホリュウ</t>
    </rPh>
    <rPh sb="17" eb="18">
      <t>ギョウ</t>
    </rPh>
    <rPh sb="19" eb="21">
      <t>シアゲ</t>
    </rPh>
    <rPh sb="21" eb="22">
      <t>チョウ</t>
    </rPh>
    <rPh sb="23" eb="24">
      <t>タ</t>
    </rPh>
    <phoneticPr fontId="4"/>
  </si>
  <si>
    <r>
      <t>⑪製品実績長・・・・・・取得した加工依頼ＮｏのＺ列の足した数値を表示。</t>
    </r>
    <r>
      <rPr>
        <sz val="11"/>
        <color rgb="FFFF0000"/>
        <rFont val="ＭＳ Ｐゴシック"/>
        <family val="3"/>
        <charset val="128"/>
        <scheme val="minor"/>
      </rPr>
      <t>(ただしＡＩ列（合否）が保留もしくはＮＧの場合はその列の数値は足さない）</t>
    </r>
    <rPh sb="1" eb="3">
      <t>セイヒン</t>
    </rPh>
    <rPh sb="3" eb="5">
      <t>ジッセキ</t>
    </rPh>
    <rPh sb="5" eb="6">
      <t>ナガ</t>
    </rPh>
    <rPh sb="26" eb="27">
      <t>タ</t>
    </rPh>
    <rPh sb="29" eb="31">
      <t>スウチ</t>
    </rPh>
    <rPh sb="32" eb="34">
      <t>ヒョウジ</t>
    </rPh>
    <rPh sb="41" eb="42">
      <t>レツ</t>
    </rPh>
    <rPh sb="43" eb="45">
      <t>ゴウヒ</t>
    </rPh>
    <rPh sb="47" eb="49">
      <t>ホリュウ</t>
    </rPh>
    <rPh sb="56" eb="58">
      <t>バアイ</t>
    </rPh>
    <rPh sb="61" eb="62">
      <t>レツ</t>
    </rPh>
    <rPh sb="63" eb="65">
      <t>スウチ</t>
    </rPh>
    <rPh sb="66" eb="67">
      <t>タ</t>
    </rPh>
    <phoneticPr fontId="4"/>
  </si>
  <si>
    <t>製品仕上長と同じ考えです。（緑枠になります）</t>
    <rPh sb="6" eb="7">
      <t>オナ</t>
    </rPh>
    <rPh sb="8" eb="9">
      <t>カンガ</t>
    </rPh>
    <rPh sb="14" eb="15">
      <t>ミドリ</t>
    </rPh>
    <rPh sb="15" eb="16">
      <t>ワク</t>
    </rPh>
    <phoneticPr fontId="4"/>
  </si>
  <si>
    <t>⑬収率・・・・・・集計表から収率を出す。'=(製品仕上幅/1000*製品実績長)/(原反幅/1000*原反長さ)</t>
    <rPh sb="1" eb="3">
      <t>シュウリツ</t>
    </rPh>
    <rPh sb="9" eb="11">
      <t>シュウケイ</t>
    </rPh>
    <rPh sb="11" eb="12">
      <t>ヒョウ</t>
    </rPh>
    <rPh sb="14" eb="16">
      <t>シュウリツ</t>
    </rPh>
    <rPh sb="17" eb="18">
      <t>ダ</t>
    </rPh>
    <phoneticPr fontId="4"/>
  </si>
  <si>
    <t>⑭合格・合短・良短・保留・ＮＧ・・・・・取得した加工依頼ＮｏのＡＩ列の文字を取得して該当の項目へ個数をいれる。</t>
    <rPh sb="1" eb="3">
      <t>ゴウカク</t>
    </rPh>
    <rPh sb="4" eb="5">
      <t>ゴウ</t>
    </rPh>
    <rPh sb="5" eb="6">
      <t>タン</t>
    </rPh>
    <rPh sb="7" eb="8">
      <t>リョウ</t>
    </rPh>
    <rPh sb="8" eb="9">
      <t>タン</t>
    </rPh>
    <rPh sb="10" eb="12">
      <t>ホリュウ</t>
    </rPh>
    <rPh sb="35" eb="37">
      <t>モジ</t>
    </rPh>
    <rPh sb="38" eb="40">
      <t>シュトク</t>
    </rPh>
    <rPh sb="42" eb="44">
      <t>ガイトウ</t>
    </rPh>
    <rPh sb="45" eb="47">
      <t>コウモク</t>
    </rPh>
    <rPh sb="48" eb="50">
      <t>コスウ</t>
    </rPh>
    <phoneticPr fontId="4"/>
  </si>
  <si>
    <t>⑫製品ロス長さ・・・・原反長さtotal（集計表のI列）から製品実績長（集計表のL列）引いた数値を表示</t>
    <rPh sb="1" eb="3">
      <t>セイヒン</t>
    </rPh>
    <rPh sb="5" eb="6">
      <t>ナガ</t>
    </rPh>
    <rPh sb="11" eb="13">
      <t>ゲンタン</t>
    </rPh>
    <rPh sb="13" eb="14">
      <t>ナガ</t>
    </rPh>
    <rPh sb="21" eb="23">
      <t>シュウケイ</t>
    </rPh>
    <rPh sb="23" eb="24">
      <t>ヒョウ</t>
    </rPh>
    <rPh sb="26" eb="27">
      <t>レツ</t>
    </rPh>
    <rPh sb="30" eb="32">
      <t>セイヒン</t>
    </rPh>
    <rPh sb="32" eb="34">
      <t>ジッセキ</t>
    </rPh>
    <rPh sb="34" eb="35">
      <t>チョウ</t>
    </rPh>
    <rPh sb="36" eb="38">
      <t>シュウケイ</t>
    </rPh>
    <rPh sb="38" eb="39">
      <t>ヒョウ</t>
    </rPh>
    <rPh sb="41" eb="42">
      <t>レツ</t>
    </rPh>
    <rPh sb="43" eb="44">
      <t>ヒ</t>
    </rPh>
    <rPh sb="46" eb="48">
      <t>スウチ</t>
    </rPh>
    <rPh sb="49" eb="51">
      <t>ヒョウジ</t>
    </rPh>
    <phoneticPr fontId="4"/>
  </si>
  <si>
    <t>〇</t>
    <phoneticPr fontId="4"/>
  </si>
  <si>
    <t>ﾒﾓﾘｰ</t>
    <phoneticPr fontId="5"/>
  </si>
  <si>
    <t>ﾃｰﾊﾟｰ（％）</t>
    <phoneticPr fontId="4"/>
  </si>
  <si>
    <t>ﾃｰﾊﾟｰ（％）</t>
    <phoneticPr fontId="4"/>
  </si>
  <si>
    <t>ﾀｯﾁﾛｰﾙ</t>
    <phoneticPr fontId="5"/>
  </si>
  <si>
    <t>ｺｱ</t>
    <phoneticPr fontId="4"/>
  </si>
  <si>
    <t>ｻｲｽﾞ</t>
    <phoneticPr fontId="4"/>
  </si>
  <si>
    <t>ﾐﾗｰﾏｯﾄ</t>
    <phoneticPr fontId="4"/>
  </si>
  <si>
    <t>ｼﾘｶｹﾞﾙ</t>
    <phoneticPr fontId="5"/>
  </si>
  <si>
    <t>ﾎﾟﾘﾁｭｰﾌﾞ</t>
    <phoneticPr fontId="4"/>
  </si>
  <si>
    <t>T62</t>
    <phoneticPr fontId="4"/>
  </si>
  <si>
    <t>12200ｍ</t>
    <phoneticPr fontId="4"/>
  </si>
  <si>
    <t>×</t>
    <phoneticPr fontId="4"/>
  </si>
  <si>
    <t>ﾘﾝﾃｯｸ</t>
    <phoneticPr fontId="4"/>
  </si>
  <si>
    <t>T62</t>
    <phoneticPr fontId="4"/>
  </si>
  <si>
    <t>〇</t>
    <phoneticPr fontId="4"/>
  </si>
  <si>
    <t>ﾘﾝﾃｯｸ</t>
    <phoneticPr fontId="4"/>
  </si>
  <si>
    <t>S99W</t>
    <phoneticPr fontId="4"/>
  </si>
  <si>
    <t>×</t>
    <phoneticPr fontId="4"/>
  </si>
  <si>
    <t>S99W</t>
    <phoneticPr fontId="4"/>
  </si>
  <si>
    <t>〇</t>
    <phoneticPr fontId="4"/>
  </si>
  <si>
    <t>ﾘﾝﾃｯｸ</t>
    <phoneticPr fontId="4"/>
  </si>
  <si>
    <t>×</t>
    <phoneticPr fontId="4"/>
  </si>
  <si>
    <t>ﾘﾝﾃｯｸ</t>
    <phoneticPr fontId="4"/>
  </si>
  <si>
    <t>ﾙﾐﾏｯﾄ</t>
    <phoneticPr fontId="4"/>
  </si>
  <si>
    <t>×</t>
    <phoneticPr fontId="4"/>
  </si>
  <si>
    <t>〇</t>
    <phoneticPr fontId="4"/>
  </si>
  <si>
    <t>ﾘﾝﾃｯｸ</t>
    <phoneticPr fontId="4"/>
  </si>
  <si>
    <t>ﾏｯﾄﾙﾐﾗｰ</t>
    <phoneticPr fontId="4"/>
  </si>
  <si>
    <t>ﾏｯﾄﾙﾐﾗｰ</t>
    <phoneticPr fontId="4"/>
  </si>
  <si>
    <t>S28MAT</t>
    <phoneticPr fontId="4"/>
  </si>
  <si>
    <t>1600ｍ</t>
    <phoneticPr fontId="4"/>
  </si>
  <si>
    <t>X44</t>
    <phoneticPr fontId="4"/>
  </si>
  <si>
    <t>X44</t>
    <phoneticPr fontId="4"/>
  </si>
  <si>
    <t>×</t>
    <phoneticPr fontId="4"/>
  </si>
  <si>
    <t>ﾒﾀﾙﾐｰS</t>
    <phoneticPr fontId="4"/>
  </si>
  <si>
    <t>METALUMY　SILVER　BRIGHT　T62M　B</t>
    <phoneticPr fontId="4"/>
  </si>
  <si>
    <t>T62</t>
    <phoneticPr fontId="4"/>
  </si>
  <si>
    <t>#25SILVER　BRIGHT</t>
    <phoneticPr fontId="4"/>
  </si>
  <si>
    <t>〇</t>
    <phoneticPr fontId="4"/>
  </si>
  <si>
    <t>ﾒﾀﾙﾐｰS</t>
    <phoneticPr fontId="4"/>
  </si>
  <si>
    <t>ルミラーＳ</t>
    <phoneticPr fontId="4"/>
  </si>
  <si>
    <t>6000ｍ</t>
    <phoneticPr fontId="4"/>
  </si>
  <si>
    <t>＃３８　Ｓ</t>
    <phoneticPr fontId="4"/>
  </si>
  <si>
    <t>1165・1075・865</t>
    <phoneticPr fontId="4"/>
  </si>
  <si>
    <t>METALUMY　SILVER　S-MATTE　B</t>
    <phoneticPr fontId="4"/>
  </si>
  <si>
    <t>LI-MAT</t>
    <phoneticPr fontId="4"/>
  </si>
  <si>
    <t>#25　Ｓ-MATT</t>
    <phoneticPr fontId="4"/>
  </si>
  <si>
    <t>KF-9B</t>
    <phoneticPr fontId="4"/>
  </si>
  <si>
    <t>12000ｍ</t>
    <phoneticPr fontId="4"/>
  </si>
  <si>
    <t>#9KF-9B</t>
    <phoneticPr fontId="4"/>
  </si>
  <si>
    <t>1360・1200</t>
    <phoneticPr fontId="4"/>
  </si>
  <si>
    <t>2100/2000</t>
    <phoneticPr fontId="4"/>
  </si>
  <si>
    <t>NS</t>
    <phoneticPr fontId="4"/>
  </si>
  <si>
    <t>24300ｍ</t>
    <phoneticPr fontId="4"/>
  </si>
  <si>
    <t>#12NS</t>
    <phoneticPr fontId="4"/>
  </si>
  <si>
    <t>+20</t>
    <phoneticPr fontId="4"/>
  </si>
  <si>
    <t>ｱｼﾞﾔｱﾙﾐ</t>
    <phoneticPr fontId="4"/>
  </si>
  <si>
    <t>METALUMY　SILVER　N-MATTE　B</t>
    <phoneticPr fontId="4"/>
  </si>
  <si>
    <t>#50　N-MATT</t>
    <phoneticPr fontId="4"/>
  </si>
  <si>
    <t>ｺｱｽﾃｨｯｸﾃｰﾌﾟ</t>
    <phoneticPr fontId="4"/>
  </si>
  <si>
    <t>METALUMY　SILVER　S-MATTE　B</t>
    <phoneticPr fontId="4"/>
  </si>
  <si>
    <t>LIﾏｯﾄ</t>
    <phoneticPr fontId="4"/>
  </si>
  <si>
    <t>#50　Ｓ-MATT</t>
    <phoneticPr fontId="4"/>
  </si>
  <si>
    <t>E315</t>
    <phoneticPr fontId="4"/>
  </si>
  <si>
    <t>E315</t>
    <phoneticPr fontId="4"/>
  </si>
  <si>
    <t>HL-MAT</t>
    <phoneticPr fontId="4"/>
  </si>
  <si>
    <t>Aﾃｰﾌﾟ</t>
    <phoneticPr fontId="4"/>
  </si>
  <si>
    <t>Aﾃｰﾌﾟ</t>
    <phoneticPr fontId="4"/>
  </si>
  <si>
    <t>〇</t>
    <phoneticPr fontId="4"/>
  </si>
  <si>
    <t>T70A</t>
    <phoneticPr fontId="4"/>
  </si>
  <si>
    <t>6000m</t>
    <phoneticPr fontId="4"/>
  </si>
  <si>
    <t>ｺｱｽﾃｨｯｸﾃｰﾌﾟ</t>
    <phoneticPr fontId="4"/>
  </si>
  <si>
    <t>×</t>
    <phoneticPr fontId="4"/>
  </si>
  <si>
    <t>MSN　EYK</t>
    <phoneticPr fontId="4"/>
  </si>
  <si>
    <t>N-MAT</t>
    <phoneticPr fontId="4"/>
  </si>
  <si>
    <t>ﾘﾝﾃｯｸ</t>
    <phoneticPr fontId="4"/>
  </si>
  <si>
    <t>Aﾃｰﾌﾟ</t>
    <phoneticPr fontId="4"/>
  </si>
  <si>
    <t>メタルミーネーマーEYK B</t>
    <phoneticPr fontId="4"/>
  </si>
  <si>
    <t>ﾙﾐﾏｯﾄ</t>
    <phoneticPr fontId="4"/>
  </si>
  <si>
    <t>T70A</t>
    <phoneticPr fontId="4"/>
  </si>
  <si>
    <t>日東ｼﾝｺｰ</t>
    <rPh sb="0" eb="2">
      <t>ニットウ</t>
    </rPh>
    <phoneticPr fontId="4"/>
  </si>
  <si>
    <t>FWP</t>
    <phoneticPr fontId="5"/>
  </si>
  <si>
    <t>実績長
入目</t>
    <rPh sb="0" eb="2">
      <t>ジッセキ</t>
    </rPh>
    <rPh sb="2" eb="3">
      <t>チョウ</t>
    </rPh>
    <rPh sb="4" eb="5">
      <t>イリ</t>
    </rPh>
    <rPh sb="5" eb="6">
      <t>メ</t>
    </rPh>
    <phoneticPr fontId="5"/>
  </si>
  <si>
    <t>S5</t>
  </si>
  <si>
    <t>Sｺｱ</t>
  </si>
  <si>
    <t>S</t>
  </si>
  <si>
    <t>品種名</t>
    <rPh sb="0" eb="2">
      <t>ヒンシュ</t>
    </rPh>
    <rPh sb="2" eb="3">
      <t>メイ</t>
    </rPh>
    <phoneticPr fontId="4"/>
  </si>
  <si>
    <t>Mｺｱ</t>
  </si>
  <si>
    <t>ﾒﾀﾙﾐｰS</t>
  </si>
  <si>
    <t>ケース再利用</t>
    <rPh sb="3" eb="6">
      <t>サイリヨウ</t>
    </rPh>
    <phoneticPr fontId="4"/>
  </si>
  <si>
    <t/>
  </si>
  <si>
    <t>METALUMY SILVER BRIGHT B</t>
    <phoneticPr fontId="4"/>
  </si>
  <si>
    <t>ﾒﾀﾙﾐｰﾍﾔﾗｲﾝ銀艶V</t>
    <rPh sb="10" eb="13">
      <t>ギンツヤｖ</t>
    </rPh>
    <phoneticPr fontId="4"/>
  </si>
  <si>
    <t>METALUMY SILVER S-MATTE S28MM B</t>
  </si>
  <si>
    <t>Mｺｱ</t>
    <phoneticPr fontId="4"/>
  </si>
  <si>
    <t>Ｎ数</t>
    <rPh sb="1" eb="2">
      <t>スウ</t>
    </rPh>
    <phoneticPr fontId="4"/>
  </si>
  <si>
    <t>集計（平均値）</t>
    <rPh sb="0" eb="2">
      <t>シュウケイ</t>
    </rPh>
    <rPh sb="3" eb="5">
      <t>ヘイキン</t>
    </rPh>
    <rPh sb="5" eb="6">
      <t>チ</t>
    </rPh>
    <phoneticPr fontId="4"/>
  </si>
  <si>
    <t>原反
投入長
(m)</t>
    <rPh sb="0" eb="2">
      <t>ゲンタン</t>
    </rPh>
    <phoneticPr fontId="5"/>
  </si>
  <si>
    <t>1071835103001</t>
    <phoneticPr fontId="4"/>
  </si>
  <si>
    <t>ﾒﾀﾙﾐｰﾈｰﾏｰ銀艶Ｂ</t>
  </si>
  <si>
    <t>1072635106002</t>
    <phoneticPr fontId="4"/>
  </si>
  <si>
    <t>1072635106003</t>
    <phoneticPr fontId="4"/>
  </si>
  <si>
    <t>1072535103002</t>
    <phoneticPr fontId="4"/>
  </si>
  <si>
    <t>total</t>
    <phoneticPr fontId="4"/>
  </si>
  <si>
    <t>1072835103003</t>
    <phoneticPr fontId="4"/>
  </si>
  <si>
    <t>ｰ</t>
    <phoneticPr fontId="4"/>
  </si>
  <si>
    <t>ｰ</t>
    <phoneticPr fontId="4"/>
  </si>
  <si>
    <t>NS蒸着</t>
    <rPh sb="2" eb="4">
      <t>ジョウチャク</t>
    </rPh>
    <phoneticPr fontId="4"/>
  </si>
  <si>
    <t>1080635102002</t>
    <phoneticPr fontId="4"/>
  </si>
  <si>
    <t>1080635102003</t>
    <phoneticPr fontId="4"/>
  </si>
  <si>
    <t>加工時間</t>
    <rPh sb="0" eb="2">
      <t>カコウ</t>
    </rPh>
    <rPh sb="2" eb="4">
      <t>ジカン</t>
    </rPh>
    <phoneticPr fontId="4"/>
  </si>
  <si>
    <t>製品下ろし</t>
    <rPh sb="0" eb="2">
      <t>セイヒン</t>
    </rPh>
    <rPh sb="2" eb="3">
      <t>オ</t>
    </rPh>
    <phoneticPr fontId="4"/>
  </si>
  <si>
    <t>切替</t>
    <rPh sb="0" eb="2">
      <t>キリカエ</t>
    </rPh>
    <phoneticPr fontId="4"/>
  </si>
  <si>
    <t>原反セット</t>
    <rPh sb="0" eb="2">
      <t>ゲンタン</t>
    </rPh>
    <phoneticPr fontId="4"/>
  </si>
  <si>
    <t>時間計算マスタ</t>
    <rPh sb="0" eb="2">
      <t>ジカン</t>
    </rPh>
    <rPh sb="2" eb="4">
      <t>ケイサン</t>
    </rPh>
    <phoneticPr fontId="4"/>
  </si>
  <si>
    <t>コア</t>
    <phoneticPr fontId="4"/>
  </si>
  <si>
    <t>Sｺｱ</t>
    <phoneticPr fontId="5"/>
  </si>
  <si>
    <t>内</t>
  </si>
  <si>
    <t>ﾒﾀﾙﾐｰﾈｰﾏｰ銀艶　Ｂ</t>
  </si>
  <si>
    <t>巻返し</t>
  </si>
  <si>
    <t>製品下ろし</t>
  </si>
  <si>
    <t>ＱＲ６６蒸着品</t>
  </si>
  <si>
    <t>ﾒﾀﾙﾐｰﾆｭｰﾈｰﾏｰ銀消Ｂ</t>
    <phoneticPr fontId="4"/>
  </si>
  <si>
    <t>ﾒﾀﾙﾐｰﾈｰﾏｰ銀消Ｂ Gｺｰﾄ用</t>
    <phoneticPr fontId="5"/>
  </si>
  <si>
    <t>ﾒﾀﾙﾐｰﾈｰﾏｰ銀消改Ｂ</t>
    <phoneticPr fontId="4"/>
  </si>
  <si>
    <t>METALUMY SILVER S-MATTE B</t>
    <phoneticPr fontId="5"/>
  </si>
  <si>
    <t>ﾊﾟﾅｯｸ</t>
    <phoneticPr fontId="5"/>
  </si>
  <si>
    <t>METALUMY SILVER N-MATTE X44M B</t>
    <phoneticPr fontId="5"/>
  </si>
  <si>
    <t>ﾒﾀﾙﾐｰTS</t>
    <phoneticPr fontId="4"/>
  </si>
  <si>
    <t>試作</t>
    <rPh sb="0" eb="2">
      <t>シサク</t>
    </rPh>
    <phoneticPr fontId="4"/>
  </si>
  <si>
    <t>ﾒﾀﾙﾐｰ TS</t>
  </si>
  <si>
    <t>ﾒﾀﾙﾐｰBS</t>
    <phoneticPr fontId="4"/>
  </si>
  <si>
    <t>METALUMY SILVER N-MATTE B</t>
    <phoneticPr fontId="4"/>
  </si>
  <si>
    <t>ＤＭＳ蒸着(Ｘ－４４）</t>
  </si>
  <si>
    <t>Mコア</t>
    <phoneticPr fontId="4"/>
  </si>
  <si>
    <t>リスト</t>
    <phoneticPr fontId="4"/>
  </si>
  <si>
    <t>ユーザー</t>
    <phoneticPr fontId="4"/>
  </si>
  <si>
    <t>ﾘﾝﾃｯｸ</t>
    <phoneticPr fontId="5"/>
  </si>
  <si>
    <t>ｱｼﾞｱｱﾙﾐ</t>
    <phoneticPr fontId="5"/>
  </si>
  <si>
    <t>METALUMY SILVER BRIGHT T62M B</t>
    <phoneticPr fontId="4"/>
  </si>
  <si>
    <t>原反ｾｯﾄ</t>
  </si>
  <si>
    <t>METALUMY SILVER BRIGHT T62M B</t>
  </si>
  <si>
    <t>花びら欠点
ズレパターン</t>
    <rPh sb="0" eb="1">
      <t>ハナ</t>
    </rPh>
    <rPh sb="3" eb="5">
      <t>ケッテン</t>
    </rPh>
    <phoneticPr fontId="5"/>
  </si>
  <si>
    <t>ズレ（凸）
方向</t>
    <rPh sb="3" eb="4">
      <t>トツ</t>
    </rPh>
    <rPh sb="6" eb="8">
      <t>ホウコウ</t>
    </rPh>
    <phoneticPr fontId="5"/>
  </si>
  <si>
    <t>ズレ幅</t>
    <rPh sb="2" eb="3">
      <t>ハバ</t>
    </rPh>
    <phoneticPr fontId="5"/>
  </si>
  <si>
    <t>ジョイント部</t>
    <rPh sb="5" eb="6">
      <t>ブ</t>
    </rPh>
    <phoneticPr fontId="5"/>
  </si>
  <si>
    <t>西</t>
    <rPh sb="0" eb="1">
      <t>ニシ</t>
    </rPh>
    <phoneticPr fontId="5"/>
  </si>
  <si>
    <t>ＮＳ蒸着</t>
    <phoneticPr fontId="4"/>
  </si>
  <si>
    <t>日本化薬</t>
    <phoneticPr fontId="4"/>
  </si>
  <si>
    <t>ＤＭＳ（Ｘ４２Ｇ）ＰＣ</t>
    <phoneticPr fontId="4"/>
  </si>
  <si>
    <t>内面蒸着</t>
  </si>
  <si>
    <t>#25</t>
  </si>
  <si>
    <t>仕様長</t>
    <rPh sb="0" eb="2">
      <t>シヨウ</t>
    </rPh>
    <rPh sb="2" eb="3">
      <t>チョウ</t>
    </rPh>
    <phoneticPr fontId="4"/>
  </si>
  <si>
    <t>カテゴリ</t>
    <phoneticPr fontId="4"/>
  </si>
  <si>
    <t>1→2</t>
    <phoneticPr fontId="4"/>
  </si>
  <si>
    <t>1→1</t>
    <phoneticPr fontId="4"/>
  </si>
  <si>
    <t>2→2</t>
    <phoneticPr fontId="4"/>
  </si>
  <si>
    <t>2→1</t>
    <phoneticPr fontId="4"/>
  </si>
  <si>
    <t>半裁</t>
    <rPh sb="0" eb="2">
      <t>ハンサイ</t>
    </rPh>
    <phoneticPr fontId="4"/>
  </si>
  <si>
    <t>ロール掃除</t>
    <rPh sb="3" eb="5">
      <t>ソウジ</t>
    </rPh>
    <phoneticPr fontId="4"/>
  </si>
  <si>
    <t>依頼
数量</t>
    <rPh sb="0" eb="2">
      <t>イライ</t>
    </rPh>
    <rPh sb="3" eb="4">
      <t>スウ</t>
    </rPh>
    <rPh sb="4" eb="5">
      <t>リョウ</t>
    </rPh>
    <phoneticPr fontId="5"/>
  </si>
  <si>
    <t>ＰＥＴ　ＴＬ</t>
  </si>
  <si>
    <t>ＤＭＳ蒸着（Ｘ－４４）</t>
  </si>
  <si>
    <t>ＤＭＳ蒸着（Ｘ－４４）</t>
    <phoneticPr fontId="4"/>
  </si>
  <si>
    <t>A</t>
    <phoneticPr fontId="5"/>
  </si>
  <si>
    <t>B</t>
    <phoneticPr fontId="5"/>
  </si>
  <si>
    <t>C</t>
    <phoneticPr fontId="5"/>
  </si>
  <si>
    <t>2021135103005</t>
    <phoneticPr fontId="4"/>
  </si>
  <si>
    <t>クレーム返品　蒸着抜け有り</t>
    <rPh sb="4" eb="6">
      <t>ヘンピン</t>
    </rPh>
    <rPh sb="7" eb="9">
      <t>ジョウチャク</t>
    </rPh>
    <rPh sb="9" eb="10">
      <t>ヌ</t>
    </rPh>
    <rPh sb="11" eb="12">
      <t>ア</t>
    </rPh>
    <phoneticPr fontId="4"/>
  </si>
  <si>
    <t>箱戻し　正梱包済</t>
    <rPh sb="0" eb="2">
      <t>ハコモド</t>
    </rPh>
    <rPh sb="4" eb="8">
      <t>セイコンポウスミ</t>
    </rPh>
    <phoneticPr fontId="4"/>
  </si>
  <si>
    <t>3940
10</t>
    <phoneticPr fontId="4"/>
  </si>
  <si>
    <t>NS蒸着</t>
  </si>
  <si>
    <t>ﾒﾀﾙﾐｰ ﾈｰﾏｰ 銀艶 B</t>
  </si>
  <si>
    <t>QR66蒸着品</t>
  </si>
  <si>
    <t>DMS(X42G)PC</t>
  </si>
  <si>
    <t>KF-9B</t>
  </si>
  <si>
    <t>ﾒﾀﾙﾐｰ ﾆｭｰﾈｰﾏｰ銀消 B</t>
  </si>
  <si>
    <t>ﾒﾀﾙﾐｰ ﾈｰﾏｰ銀消 B</t>
  </si>
  <si>
    <t>ﾒﾀﾙﾐｰ ﾈｰﾏｰ銀消改 B</t>
  </si>
  <si>
    <t>METALUMY SILVER S-MATTE B</t>
    <phoneticPr fontId="4"/>
  </si>
  <si>
    <t>METALUMY SILVER N-MATTE X44M B</t>
  </si>
  <si>
    <t>ﾒﾀﾙﾐｰ S</t>
  </si>
  <si>
    <t>ﾒﾀﾙﾐｰ BS</t>
    <phoneticPr fontId="4"/>
  </si>
  <si>
    <t>ﾒﾀﾙﾐｰ ﾆｭｰﾈｰﾏｰ銀消 B</t>
    <phoneticPr fontId="4"/>
  </si>
  <si>
    <t>　　通し№  1/1</t>
    <rPh sb="2" eb="3">
      <t>ツウ</t>
    </rPh>
    <phoneticPr fontId="5"/>
  </si>
  <si>
    <t>食事時間</t>
    <rPh sb="0" eb="2">
      <t>ショクジ</t>
    </rPh>
    <rPh sb="2" eb="4">
      <t>ジカン</t>
    </rPh>
    <phoneticPr fontId="4"/>
  </si>
  <si>
    <t>開始時間</t>
    <rPh sb="0" eb="2">
      <t>カイシ</t>
    </rPh>
    <rPh sb="2" eb="4">
      <t>ジカン</t>
    </rPh>
    <phoneticPr fontId="4"/>
  </si>
  <si>
    <t>時間</t>
    <rPh sb="0" eb="2">
      <t>ジカン</t>
    </rPh>
    <phoneticPr fontId="4"/>
  </si>
  <si>
    <t>朝勤</t>
    <rPh sb="0" eb="1">
      <t>アサ</t>
    </rPh>
    <phoneticPr fontId="4"/>
  </si>
  <si>
    <t>午勤</t>
    <rPh sb="0" eb="1">
      <t>ウマ</t>
    </rPh>
    <rPh sb="1" eb="2">
      <t>ツトム</t>
    </rPh>
    <phoneticPr fontId="4"/>
  </si>
  <si>
    <t>夜勤</t>
    <rPh sb="0" eb="1">
      <t>ヨル</t>
    </rPh>
    <phoneticPr fontId="4"/>
  </si>
  <si>
    <t>ショートカット操作</t>
    <rPh sb="7" eb="9">
      <t>ソウサ</t>
    </rPh>
    <phoneticPr fontId="5"/>
  </si>
  <si>
    <t>巻足し（基準長さ10000ｍ以下）時、巻き芯リード除外リスト</t>
    <rPh sb="0" eb="1">
      <t>マキ</t>
    </rPh>
    <rPh sb="1" eb="2">
      <t>タ</t>
    </rPh>
    <rPh sb="4" eb="6">
      <t>キジュン</t>
    </rPh>
    <rPh sb="6" eb="7">
      <t>ナガ</t>
    </rPh>
    <rPh sb="14" eb="16">
      <t>イカ</t>
    </rPh>
    <rPh sb="17" eb="18">
      <t>ジ</t>
    </rPh>
    <rPh sb="19" eb="20">
      <t>マ</t>
    </rPh>
    <rPh sb="21" eb="22">
      <t>シン</t>
    </rPh>
    <rPh sb="25" eb="27">
      <t>ジョガイ</t>
    </rPh>
    <phoneticPr fontId="4"/>
  </si>
  <si>
    <t>ミラーマット使用リスト</t>
    <rPh sb="6" eb="8">
      <t>シヨウ</t>
    </rPh>
    <phoneticPr fontId="4"/>
  </si>
  <si>
    <t>1本の長さ</t>
    <rPh sb="1" eb="2">
      <t>ホン</t>
    </rPh>
    <rPh sb="3" eb="4">
      <t>ナガ</t>
    </rPh>
    <phoneticPr fontId="4"/>
  </si>
  <si>
    <t>基準幅</t>
    <rPh sb="0" eb="2">
      <t>キジュン</t>
    </rPh>
    <rPh sb="2" eb="3">
      <t>ハバ</t>
    </rPh>
    <phoneticPr fontId="4"/>
  </si>
  <si>
    <t>使用幅</t>
    <rPh sb="0" eb="2">
      <t>シヨウ</t>
    </rPh>
    <rPh sb="2" eb="3">
      <t>ハバ</t>
    </rPh>
    <phoneticPr fontId="4"/>
  </si>
  <si>
    <t>メタルミー　ネーマー銀消　Ｂ</t>
  </si>
  <si>
    <t>メタルミー　ネーマー銀消改　Ｂ</t>
  </si>
  <si>
    <t>メタルミー　ニューネーマー銀消　Ｂ</t>
  </si>
  <si>
    <t>ＭＥＴＡＬＵＭＹ　ＳＩＬＶＥＲ　Ｓ－ＭＡＴＴＥ　Ｂ</t>
  </si>
  <si>
    <t>ＭＥＴＡＬＵＭＹ　ＳＩＬＶＥＲ　Ｓ－ＭＡＴＴＥ　Ｓ２８ＭＭ　Ｂ</t>
  </si>
  <si>
    <t>ＭＥＴＡＬＵＭＹ　ＳＩＬＶＥＲ　Ｎ－ＭＡＴＴＥ　Ｂ</t>
  </si>
  <si>
    <t>ＭＥＴＡＬＵＭＹ　ＳＩＬＶＥＲ　Ｎ－ＭＡＴＴＥ　Ｘ４４Ｍ　Ｂ</t>
  </si>
  <si>
    <t>メタルミー　ＥＹＫ</t>
  </si>
  <si>
    <t>メタルミー　ＨＬ銅艶　Ｖ</t>
  </si>
  <si>
    <t>ＭＳＮ　ＥＹＫ</t>
  </si>
  <si>
    <t>ＤＭＳ　Ｖ</t>
  </si>
  <si>
    <t>ＭＳＫ　ＴＬ（ＨＧ）</t>
    <phoneticPr fontId="14"/>
  </si>
  <si>
    <t>ＰＥＴ　マットＶ</t>
  </si>
  <si>
    <t>ＰＥＴ　Ｖ</t>
    <phoneticPr fontId="14"/>
  </si>
  <si>
    <t>メタルミー　ＴＥＳ消開封　Ｖ</t>
  </si>
  <si>
    <t>メタルミー　ＴＥ－Ｓ消　ＶＯＩＤ　Ｖ</t>
  </si>
  <si>
    <t>メタルミー　ＴＥＳ艶開封　Ｖ</t>
  </si>
  <si>
    <t>メタルミー　ＴＥＳ艶ＶＯＩＤＶ</t>
  </si>
  <si>
    <t>メタルミー　シロコート（Ｂ）</t>
  </si>
  <si>
    <t>メタルミー　ホワイトコート　（Ｂ）</t>
  </si>
  <si>
    <t>メタルミー　ネーマー銀消　ＶＢ</t>
  </si>
  <si>
    <t>メタルミー　ネーマー　銀艶ＶＢ</t>
  </si>
  <si>
    <t>メタルミー　ネーマー銀消ＥＹＫ　Ｂ</t>
  </si>
  <si>
    <t>メタルミー　ヘヤライン　銀消Ｖ</t>
  </si>
  <si>
    <t>メタルミー　ヘヤライン　銀艶Ｖ</t>
  </si>
  <si>
    <t>メタルミー銀艶　市松柄Ｖ</t>
  </si>
  <si>
    <t>メタルミー　ヘヤライン金艶　Ｖ</t>
  </si>
  <si>
    <t>ルミラー　Ｅ－２０　Ｖ</t>
  </si>
  <si>
    <t>ルミラー　ＥＹＫ</t>
  </si>
  <si>
    <t>ルミマットＥＹＫ</t>
  </si>
  <si>
    <t>ルミラー　ＴＬ</t>
  </si>
  <si>
    <t>DMS蒸着（X-44）</t>
    <rPh sb="3" eb="5">
      <t>ジョウチャク</t>
    </rPh>
    <phoneticPr fontId="5"/>
  </si>
  <si>
    <t>1,005mm</t>
  </si>
  <si>
    <t>METALUMY　SILVER　BRIGHT　B</t>
    <phoneticPr fontId="4"/>
  </si>
  <si>
    <t>3031335102002</t>
    <phoneticPr fontId="4"/>
  </si>
  <si>
    <t>全面キズ</t>
    <rPh sb="0" eb="2">
      <t>ゼンメン</t>
    </rPh>
    <phoneticPr fontId="4"/>
  </si>
  <si>
    <t>原反Lot011210200010</t>
    <rPh sb="0" eb="2">
      <t>ゲンタン</t>
    </rPh>
    <phoneticPr fontId="4"/>
  </si>
  <si>
    <t>工程管理ロス済み</t>
    <rPh sb="0" eb="2">
      <t>コウテイ</t>
    </rPh>
    <rPh sb="2" eb="4">
      <t>カンリ</t>
    </rPh>
    <rPh sb="6" eb="7">
      <t>ス</t>
    </rPh>
    <phoneticPr fontId="4"/>
  </si>
  <si>
    <t>（　　　　　　以上）</t>
    <phoneticPr fontId="5"/>
  </si>
  <si>
    <t>両端部欠点多発</t>
    <rPh sb="0" eb="2">
      <t>リョウタン</t>
    </rPh>
    <rPh sb="2" eb="3">
      <t>ブ</t>
    </rPh>
    <rPh sb="3" eb="7">
      <t>ケッテンタハツ</t>
    </rPh>
    <phoneticPr fontId="4"/>
  </si>
  <si>
    <t>ﾘｰﾄﾞ巻足し</t>
  </si>
  <si>
    <t>原反ｾｯﾄ</t>
    <phoneticPr fontId="5"/>
  </si>
  <si>
    <t>切替</t>
    <phoneticPr fontId="5"/>
  </si>
  <si>
    <t>X44C</t>
  </si>
  <si>
    <t>蒸着</t>
  </si>
  <si>
    <t>B</t>
  </si>
  <si>
    <t>C</t>
  </si>
  <si>
    <t>S4手伝い</t>
    <rPh sb="2" eb="4">
      <t>テツダ</t>
    </rPh>
    <phoneticPr fontId="5"/>
  </si>
  <si>
    <t>紙管準備</t>
    <rPh sb="0" eb="2">
      <t>シカン</t>
    </rPh>
    <rPh sb="2" eb="4">
      <t>ジュンビ</t>
    </rPh>
    <phoneticPr fontId="5"/>
  </si>
  <si>
    <t>位置合わせ</t>
    <rPh sb="0" eb="2">
      <t>イチ</t>
    </rPh>
    <rPh sb="2" eb="3">
      <t>ア</t>
    </rPh>
    <phoneticPr fontId="5"/>
  </si>
  <si>
    <t>テーピング交換</t>
    <rPh sb="5" eb="7">
      <t>コウカン</t>
    </rPh>
    <phoneticPr fontId="5"/>
  </si>
  <si>
    <t>ガイドロール掃除</t>
    <rPh sb="6" eb="8">
      <t>ソウジ</t>
    </rPh>
    <phoneticPr fontId="5"/>
  </si>
  <si>
    <t>ガイドロール掃除、欠点検出器年次点検（ニレコ）</t>
    <rPh sb="6" eb="8">
      <t>ソウジ</t>
    </rPh>
    <rPh sb="9" eb="11">
      <t>ケッテン</t>
    </rPh>
    <rPh sb="11" eb="13">
      <t>ケンシュツ</t>
    </rPh>
    <rPh sb="13" eb="14">
      <t>キ</t>
    </rPh>
    <rPh sb="14" eb="16">
      <t>ネンジ</t>
    </rPh>
    <rPh sb="16" eb="18">
      <t>テンケン</t>
    </rPh>
    <phoneticPr fontId="5"/>
  </si>
  <si>
    <t>欠点検出器年次点検（ニレコ）、片付け</t>
    <rPh sb="15" eb="17">
      <t>カタヅ</t>
    </rPh>
    <phoneticPr fontId="5"/>
  </si>
  <si>
    <t>14371018004</t>
    <phoneticPr fontId="5"/>
  </si>
  <si>
    <t>30404417010</t>
    <phoneticPr fontId="5"/>
  </si>
  <si>
    <t>30404417020</t>
    <phoneticPr fontId="5"/>
  </si>
  <si>
    <t>13371018004</t>
    <phoneticPr fontId="5"/>
  </si>
  <si>
    <t>ツレコブシワ中レベル有</t>
    <rPh sb="6" eb="7">
      <t>チュウ</t>
    </rPh>
    <rPh sb="10" eb="11">
      <t>ア</t>
    </rPh>
    <phoneticPr fontId="5"/>
  </si>
  <si>
    <t>01371019001</t>
    <phoneticPr fontId="5"/>
  </si>
  <si>
    <t>30405417010</t>
  </si>
  <si>
    <t>リードスリット（1370→1120幅）</t>
    <rPh sb="17" eb="18">
      <t>ハバ</t>
    </rPh>
    <phoneticPr fontId="5"/>
  </si>
  <si>
    <t>06771210003</t>
    <phoneticPr fontId="5"/>
  </si>
  <si>
    <t>30405417020</t>
  </si>
  <si>
    <t>セラスリット作業</t>
    <rPh sb="6" eb="8">
      <t>サギョウ</t>
    </rPh>
    <phoneticPr fontId="5"/>
  </si>
  <si>
    <t>S4原反クレーム品梱包、S4応援、セラスリット作業</t>
    <rPh sb="2" eb="4">
      <t>ゲンタン</t>
    </rPh>
    <rPh sb="8" eb="9">
      <t>ヒン</t>
    </rPh>
    <rPh sb="9" eb="11">
      <t>コンポウ</t>
    </rPh>
    <rPh sb="14" eb="16">
      <t>オウエン</t>
    </rPh>
    <rPh sb="23" eb="25">
      <t>サギョウ</t>
    </rPh>
    <phoneticPr fontId="5"/>
  </si>
  <si>
    <t>位置合わせ、テーピング、条件設定、マシン電源OFF</t>
    <rPh sb="0" eb="2">
      <t>イチ</t>
    </rPh>
    <rPh sb="2" eb="3">
      <t>ア</t>
    </rPh>
    <rPh sb="12" eb="14">
      <t>ジョウケン</t>
    </rPh>
    <rPh sb="14" eb="16">
      <t>セッテイ</t>
    </rPh>
    <rPh sb="20" eb="22">
      <t>デンゲン</t>
    </rPh>
    <phoneticPr fontId="5"/>
  </si>
  <si>
    <t>生技教育</t>
    <rPh sb="0" eb="2">
      <t>セイギ</t>
    </rPh>
    <rPh sb="2" eb="4">
      <t>キョウイク</t>
    </rPh>
    <phoneticPr fontId="5"/>
  </si>
  <si>
    <t>8,000m</t>
  </si>
  <si>
    <t>原反Lot.06771210003</t>
    <phoneticPr fontId="4"/>
  </si>
  <si>
    <t>作業指図№41701050001</t>
    <phoneticPr fontId="14"/>
  </si>
  <si>
    <t>約定No.3703999</t>
    <phoneticPr fontId="14"/>
  </si>
  <si>
    <t>QR66蒸着品</t>
    <rPh sb="4" eb="6">
      <t>ジョウチャク</t>
    </rPh>
    <rPh sb="6" eb="7">
      <t>ヒン</t>
    </rPh>
    <phoneticPr fontId="5"/>
  </si>
  <si>
    <t>リンテック㈱</t>
    <phoneticPr fontId="5"/>
  </si>
  <si>
    <t>MNQR66F</t>
    <phoneticPr fontId="5"/>
  </si>
  <si>
    <t>ガイドロール掃除</t>
  </si>
  <si>
    <t>セラスリット作業</t>
    <rPh sb="6" eb="8">
      <t>サギョウ</t>
    </rPh>
    <phoneticPr fontId="5"/>
  </si>
  <si>
    <t>丸刃取付、耳ロスセット、位置合わせ、テーピング、条件設定、マシン電源OFF</t>
    <rPh sb="0" eb="1">
      <t>マル</t>
    </rPh>
    <rPh sb="1" eb="2">
      <t>バ</t>
    </rPh>
    <rPh sb="2" eb="3">
      <t>トリ</t>
    </rPh>
    <rPh sb="3" eb="4">
      <t>ツ</t>
    </rPh>
    <rPh sb="5" eb="6">
      <t>ミミ</t>
    </rPh>
    <rPh sb="12" eb="14">
      <t>イチ</t>
    </rPh>
    <rPh sb="14" eb="15">
      <t>ア</t>
    </rPh>
    <rPh sb="24" eb="26">
      <t>ジョウケン</t>
    </rPh>
    <rPh sb="26" eb="28">
      <t>セッテイ</t>
    </rPh>
    <rPh sb="32" eb="34">
      <t>デンゲン</t>
    </rPh>
    <phoneticPr fontId="5"/>
  </si>
  <si>
    <t>依頼
数量</t>
  </si>
  <si>
    <t>小泉</t>
    <rPh sb="0" eb="2">
      <t>コイズミ</t>
    </rPh>
    <phoneticPr fontId="4"/>
  </si>
  <si>
    <t>作業者</t>
    <rPh sb="0" eb="2">
      <t>サギョウ</t>
    </rPh>
    <rPh sb="2" eb="3">
      <t>シャ</t>
    </rPh>
    <phoneticPr fontId="4"/>
  </si>
  <si>
    <t>A</t>
    <phoneticPr fontId="4"/>
  </si>
  <si>
    <t>A</t>
    <phoneticPr fontId="4"/>
  </si>
  <si>
    <t>B</t>
    <phoneticPr fontId="4"/>
  </si>
  <si>
    <t>C</t>
    <phoneticPr fontId="4"/>
  </si>
  <si>
    <t>杉山</t>
    <rPh sb="0" eb="2">
      <t>スギヤマ</t>
    </rPh>
    <phoneticPr fontId="4"/>
  </si>
  <si>
    <t>佐藤</t>
    <rPh sb="0" eb="2">
      <t>サトウ</t>
    </rPh>
    <phoneticPr fontId="4"/>
  </si>
  <si>
    <t>伊藤</t>
    <rPh sb="0" eb="2">
      <t>イトウ</t>
    </rPh>
    <phoneticPr fontId="4"/>
  </si>
  <si>
    <t>夜勤</t>
    <rPh sb="0" eb="2">
      <t>ヤキン</t>
    </rPh>
    <phoneticPr fontId="4"/>
  </si>
  <si>
    <t>朝勤</t>
    <rPh sb="0" eb="1">
      <t>アサ</t>
    </rPh>
    <rPh sb="1" eb="2">
      <t>キン</t>
    </rPh>
    <phoneticPr fontId="4"/>
  </si>
  <si>
    <t>午勤</t>
    <rPh sb="0" eb="1">
      <t>ゴ</t>
    </rPh>
    <rPh sb="1" eb="2">
      <t>キン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</si>
</sst>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176" formatCode="m&quot;月&quot;d&quot;日&quot;\(aaa\)"/>
    <numFmt numFmtId="177" formatCode="0_);[Red]\(0\)"/>
    <numFmt numFmtId="178" formatCode="#,##0_);[Red]\(#,##0\)"/>
    <numFmt numFmtId="179" formatCode="[h]:mm"/>
    <numFmt numFmtId="180" formatCode="&quot;厚み：＃&quot;0"/>
    <numFmt numFmtId="181" formatCode="&quot;幅：&quot;#,###&quot;mm&quot;"/>
    <numFmt numFmtId="182" formatCode="&quot;長さ：&quot;#,###&quot;m&quot;"/>
    <numFmt numFmtId="183" formatCode="yyyy&quot;年&quot;m&quot;月&quot;d&quot;日&quot;;@"/>
    <numFmt numFmtId="184" formatCode="0&quot;m&quot;"/>
    <numFmt numFmtId="185" formatCode="&quot;#&quot;0"/>
    <numFmt numFmtId="186" formatCode="0.0&quot;kg&quot;"/>
    <numFmt numFmtId="187" formatCode="0.00&quot;kg&quot;"/>
    <numFmt numFmtId="188" formatCode="&quot;＃&quot;0"/>
    <numFmt numFmtId="189" formatCode="#,###&quot;mm&quot;"/>
    <numFmt numFmtId="190" formatCode="#,###&quot;m&quot;"/>
    <numFmt numFmtId="191" formatCode="#,##0_ ;[Red]\-#,##0\ "/>
    <numFmt numFmtId="192" formatCode="0.0"/>
    <numFmt numFmtId="193" formatCode="yyyy/m/d;@"/>
    <numFmt numFmtId="194" formatCode="0&quot;mm&quot;"/>
    <numFmt numFmtId="195" formatCode="m/d;@"/>
  </numFmts>
  <fonts count="78">
    <font>
      <sz val="11"/>
      <color theme="1"/>
      <name val="ＭＳ Ｐゴシック"/>
      <family val="2"/>
      <scheme val="minor"/>
    </font>
    <font>
      <sz val="11"/>
      <color theme="1"/>
      <name val="ＭＳ Ｐゴシック"/>
      <family val="2"/>
      <charset val="128"/>
      <scheme val="minor"/>
    </font>
    <font>
      <sz val="11"/>
      <color theme="1"/>
      <name val="ＭＳ Ｐゴシック"/>
      <family val="2"/>
      <scheme val="minor"/>
    </font>
    <font>
      <sz val="11"/>
      <name val="ＭＳ Ｐゴシック"/>
      <family val="3"/>
      <charset val="128"/>
    </font>
    <font>
      <sz val="6"/>
      <name val="ＭＳ Ｐゴシック"/>
      <family val="3"/>
      <charset val="128"/>
      <scheme val="minor"/>
    </font>
    <font>
      <sz val="6"/>
      <name val="ＭＳ Ｐゴシック"/>
      <family val="3"/>
      <charset val="128"/>
    </font>
    <font>
      <sz val="11"/>
      <color rgb="FFFF0000"/>
      <name val="ＭＳ Ｐゴシック"/>
      <family val="3"/>
      <charset val="128"/>
    </font>
    <font>
      <sz val="9"/>
      <name val="ＭＳ Ｐゴシック"/>
      <family val="3"/>
      <charset val="128"/>
    </font>
    <font>
      <sz val="8"/>
      <name val="ＭＳ Ｐゴシック"/>
      <family val="3"/>
      <charset val="128"/>
    </font>
    <font>
      <sz val="14"/>
      <name val="ＭＳ Ｐゴシック"/>
      <family val="3"/>
      <charset val="128"/>
    </font>
    <font>
      <sz val="36"/>
      <name val="ＭＳ Ｐゴシック"/>
      <family val="3"/>
      <charset val="128"/>
    </font>
    <font>
      <sz val="16"/>
      <name val="ＭＳ Ｐゴシック"/>
      <family val="3"/>
      <charset val="128"/>
    </font>
    <font>
      <sz val="10"/>
      <name val="ＭＳ Ｐゴシック"/>
      <family val="3"/>
      <charset val="128"/>
    </font>
    <font>
      <u/>
      <sz val="16"/>
      <color theme="1"/>
      <name val="ＭＳ Ｐゴシック"/>
      <family val="2"/>
      <charset val="128"/>
      <scheme val="minor"/>
    </font>
    <font>
      <sz val="6"/>
      <name val="ＭＳ Ｐゴシック"/>
      <family val="2"/>
      <charset val="128"/>
      <scheme val="minor"/>
    </font>
    <font>
      <sz val="16"/>
      <color theme="1"/>
      <name val="HGPｺﾞｼｯｸE"/>
      <family val="3"/>
      <charset val="128"/>
    </font>
    <font>
      <sz val="9"/>
      <color theme="1"/>
      <name val="ＭＳ Ｐゴシック"/>
      <family val="3"/>
      <charset val="128"/>
      <scheme val="minor"/>
    </font>
    <font>
      <b/>
      <sz val="11"/>
      <color rgb="FFFF0000"/>
      <name val="ＭＳ Ｐゴシック"/>
      <family val="3"/>
      <charset val="128"/>
    </font>
    <font>
      <b/>
      <sz val="11"/>
      <name val="ＭＳ Ｐゴシック"/>
      <family val="3"/>
      <charset val="128"/>
    </font>
    <font>
      <sz val="20"/>
      <name val="ＭＳ Ｐゴシック"/>
      <family val="3"/>
      <charset val="128"/>
    </font>
    <font>
      <b/>
      <u/>
      <sz val="11"/>
      <name val="ＭＳ Ｐゴシック"/>
      <family val="3"/>
      <charset val="128"/>
    </font>
    <font>
      <b/>
      <sz val="14"/>
      <name val="ＭＳ Ｐゴシック"/>
      <family val="3"/>
      <charset val="128"/>
    </font>
    <font>
      <b/>
      <sz val="13"/>
      <name val="ＭＳ Ｐゴシック"/>
      <family val="3"/>
      <charset val="128"/>
    </font>
    <font>
      <sz val="12"/>
      <name val="ＭＳ Ｐゴシック"/>
      <family val="3"/>
      <charset val="128"/>
    </font>
    <font>
      <sz val="9"/>
      <color rgb="FF000000"/>
      <name val="Meiryo UI"/>
      <family val="3"/>
      <charset val="128"/>
    </font>
    <font>
      <b/>
      <sz val="12"/>
      <name val="ＭＳ Ｐゴシック"/>
      <family val="3"/>
      <charset val="128"/>
    </font>
    <font>
      <sz val="18"/>
      <color rgb="FFFF0000"/>
      <name val="ＭＳ Ｐゴシック"/>
      <family val="3"/>
      <charset val="128"/>
    </font>
    <font>
      <sz val="14"/>
      <color theme="1"/>
      <name val="ＭＳ Ｐゴシック"/>
      <family val="3"/>
      <charset val="128"/>
      <scheme val="minor"/>
    </font>
    <font>
      <b/>
      <sz val="14"/>
      <color theme="1"/>
      <name val="ＭＳ Ｐゴシック"/>
      <family val="3"/>
      <charset val="128"/>
      <scheme val="minor"/>
    </font>
    <font>
      <b/>
      <sz val="16"/>
      <color theme="1"/>
      <name val="ＭＳ Ｐゴシック"/>
      <family val="3"/>
      <charset val="128"/>
      <scheme val="minor"/>
    </font>
    <font>
      <sz val="11"/>
      <name val="ＭＳ Ｐゴシック"/>
      <family val="2"/>
      <scheme val="minor"/>
    </font>
    <font>
      <b/>
      <sz val="36"/>
      <name val="ＭＳ Ｐゴシック"/>
      <family val="3"/>
      <charset val="128"/>
    </font>
    <font>
      <b/>
      <sz val="22"/>
      <name val="ＭＳ Ｐゴシック"/>
      <family val="3"/>
      <charset val="128"/>
    </font>
    <font>
      <sz val="28"/>
      <name val="ＭＳ Ｐゴシック"/>
      <family val="3"/>
      <charset val="128"/>
    </font>
    <font>
      <b/>
      <sz val="28"/>
      <name val="ＭＳ Ｐゴシック"/>
      <family val="3"/>
      <charset val="128"/>
    </font>
    <font>
      <sz val="48"/>
      <name val="ＭＳ Ｐゴシック"/>
      <family val="3"/>
      <charset val="128"/>
    </font>
    <font>
      <sz val="11"/>
      <color theme="1"/>
      <name val="ＭＳ Ｐゴシック"/>
      <family val="3"/>
      <charset val="128"/>
      <scheme val="minor"/>
    </font>
    <font>
      <sz val="8"/>
      <color rgb="FFFF0000"/>
      <name val="ＭＳ Ｐゴシック"/>
      <family val="3"/>
      <charset val="128"/>
    </font>
    <font>
      <sz val="11"/>
      <color rgb="FFFF0000"/>
      <name val="ＭＳ Ｐゴシック"/>
      <family val="2"/>
      <scheme val="minor"/>
    </font>
    <font>
      <b/>
      <sz val="48"/>
      <name val="ＭＳ Ｐゴシック"/>
      <family val="3"/>
      <charset val="128"/>
    </font>
    <font>
      <sz val="48"/>
      <color theme="1"/>
      <name val="ＭＳ Ｐゴシック"/>
      <family val="3"/>
      <charset val="128"/>
      <scheme val="minor"/>
    </font>
    <font>
      <sz val="12"/>
      <name val="ＭＳ Ｐゴシック"/>
      <family val="2"/>
      <scheme val="minor"/>
    </font>
    <font>
      <sz val="12"/>
      <color theme="1"/>
      <name val="ＭＳ Ｐゴシック"/>
      <family val="3"/>
      <charset val="128"/>
      <scheme val="minor"/>
    </font>
    <font>
      <sz val="12"/>
      <color indexed="12"/>
      <name val="ＭＳ Ｐゴシック"/>
      <family val="3"/>
      <charset val="128"/>
    </font>
    <font>
      <sz val="12"/>
      <color indexed="10"/>
      <name val="ＭＳ Ｐゴシック"/>
      <family val="3"/>
      <charset val="128"/>
    </font>
    <font>
      <sz val="12"/>
      <name val="ＭＳ Ｐゴシック"/>
      <family val="3"/>
      <charset val="128"/>
      <scheme val="minor"/>
    </font>
    <font>
      <sz val="12"/>
      <color rgb="FFFF0000"/>
      <name val="ＭＳ Ｐゴシック"/>
      <family val="3"/>
      <charset val="128"/>
    </font>
    <font>
      <sz val="12"/>
      <color rgb="FFFF0000"/>
      <name val="ＭＳ Ｐゴシック"/>
      <family val="3"/>
      <charset val="128"/>
      <scheme val="minor"/>
    </font>
    <font>
      <b/>
      <sz val="26"/>
      <color theme="1"/>
      <name val="HGPｺﾞｼｯｸE"/>
      <family val="3"/>
      <charset val="128"/>
    </font>
    <font>
      <sz val="11"/>
      <color theme="1"/>
      <name val="HGPｺﾞｼｯｸE"/>
      <family val="3"/>
      <charset val="128"/>
    </font>
    <font>
      <sz val="20"/>
      <color theme="1"/>
      <name val="HGPｺﾞｼｯｸE"/>
      <family val="3"/>
      <charset val="128"/>
    </font>
    <font>
      <sz val="18"/>
      <name val="HGPｺﾞｼｯｸE"/>
      <family val="3"/>
      <charset val="128"/>
    </font>
    <font>
      <sz val="18"/>
      <color theme="1"/>
      <name val="HGPｺﾞｼｯｸE"/>
      <family val="3"/>
      <charset val="128"/>
    </font>
    <font>
      <b/>
      <sz val="18"/>
      <color theme="1"/>
      <name val="HGPｺﾞｼｯｸE"/>
      <family val="3"/>
      <charset val="128"/>
    </font>
    <font>
      <sz val="11"/>
      <color rgb="FFFF0000"/>
      <name val="ＭＳ Ｐゴシック"/>
      <family val="3"/>
      <charset val="128"/>
      <scheme val="minor"/>
    </font>
    <font>
      <sz val="12"/>
      <color theme="0"/>
      <name val="ＭＳ Ｐゴシック"/>
      <family val="2"/>
      <scheme val="minor"/>
    </font>
    <font>
      <sz val="12"/>
      <color rgb="FF0070C0"/>
      <name val="ＭＳ Ｐゴシック"/>
      <family val="3"/>
      <charset val="128"/>
    </font>
    <font>
      <sz val="11"/>
      <color rgb="FF339966"/>
      <name val="HG創英角ｺﾞｼｯｸUB"/>
      <family val="3"/>
      <charset val="128"/>
    </font>
    <font>
      <sz val="36"/>
      <name val="ＭＳ Ｐゴシック"/>
      <family val="2"/>
      <scheme val="minor"/>
    </font>
    <font>
      <sz val="36"/>
      <name val="ＭＳ Ｐゴシック"/>
      <family val="3"/>
      <charset val="128"/>
      <scheme val="minor"/>
    </font>
    <font>
      <sz val="11"/>
      <color rgb="FF000000"/>
      <name val="ＭＳ Ｐゴシック"/>
      <family val="3"/>
      <charset val="128"/>
    </font>
    <font>
      <sz val="11"/>
      <name val="ＭＳ Ｐゴシック"/>
      <family val="3"/>
      <charset val="128"/>
      <scheme val="minor"/>
    </font>
    <font>
      <sz val="12"/>
      <color theme="1"/>
      <name val="ＭＳ Ｐゴシック"/>
      <family val="2"/>
      <scheme val="minor"/>
    </font>
    <font>
      <sz val="72"/>
      <color theme="1"/>
      <name val="ＭＳ Ｐゴシック"/>
      <family val="2"/>
      <scheme val="minor"/>
    </font>
    <font>
      <sz val="80"/>
      <color theme="1"/>
      <name val="ＭＳ Ｐゴシック"/>
      <family val="2"/>
      <scheme val="minor"/>
    </font>
    <font>
      <sz val="11"/>
      <color theme="0"/>
      <name val="ＭＳ Ｐゴシック"/>
      <family val="2"/>
      <scheme val="minor"/>
    </font>
    <font>
      <sz val="11"/>
      <color theme="0"/>
      <name val="ＭＳ Ｐゴシック"/>
      <family val="3"/>
      <charset val="128"/>
      <scheme val="minor"/>
    </font>
    <font>
      <sz val="16"/>
      <name val="HGPｺﾞｼｯｸE"/>
      <family val="3"/>
      <charset val="128"/>
    </font>
    <font>
      <sz val="10"/>
      <color rgb="FF000000"/>
      <name val="Verdana"/>
      <family val="2"/>
    </font>
    <font>
      <sz val="10"/>
      <color rgb="FF000000"/>
      <name val="MS Gothic"/>
      <family val="3"/>
    </font>
    <font>
      <sz val="12"/>
      <color theme="1"/>
      <name val="ＭＳ Ｐゴシック"/>
      <family val="3"/>
      <charset val="128"/>
    </font>
    <font>
      <sz val="9"/>
      <color indexed="81"/>
      <name val="MS P ゴシック"/>
      <family val="3"/>
      <charset val="128"/>
    </font>
    <font>
      <sz val="28"/>
      <name val="ＭＳ Ｐゴシック"/>
      <family val="3"/>
      <charset val="128"/>
      <scheme val="minor"/>
    </font>
    <font>
      <sz val="10"/>
      <color theme="1"/>
      <name val="ＭＳ Ｐゴシック"/>
      <family val="3"/>
      <charset val="128"/>
      <scheme val="minor"/>
    </font>
    <font>
      <sz val="9"/>
      <color indexed="81"/>
      <name val="ＭＳ Ｐゴシック"/>
      <family val="3"/>
      <charset val="128"/>
    </font>
    <font>
      <sz val="8"/>
      <name val="ＭＳ Ｐゴシック"/>
      <family val="2"/>
      <scheme val="minor"/>
    </font>
    <font>
      <sz val="10"/>
      <color theme="1"/>
      <name val="ＭＳ Ｐゴシック"/>
      <family val="2"/>
      <scheme val="minor"/>
    </font>
    <font>
      <strike/>
      <sz val="9"/>
      <color indexed="81"/>
      <name val="ＭＳ Ｐゴシック"/>
      <family val="3"/>
      <charset val="128"/>
    </font>
  </fonts>
  <fills count="17">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rgb="FFCCFFCC"/>
        <bgColor indexed="64"/>
      </patternFill>
    </fill>
    <fill>
      <patternFill patternType="solid">
        <fgColor indexed="42"/>
        <bgColor indexed="64"/>
      </patternFill>
    </fill>
    <fill>
      <patternFill patternType="solid">
        <fgColor theme="0"/>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rgb="FFFFFF0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rgb="FFFFFF99"/>
        <bgColor indexed="64"/>
      </patternFill>
    </fill>
    <fill>
      <patternFill patternType="solid">
        <fgColor theme="0" tint="-0.14999847407452621"/>
        <bgColor indexed="64"/>
      </patternFill>
    </fill>
    <fill>
      <patternFill patternType="solid">
        <fgColor theme="0" tint="-0.249977111117893"/>
        <bgColor indexed="64"/>
      </patternFill>
    </fill>
  </fills>
  <borders count="9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dotted">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style="dotted">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dotted">
        <color indexed="64"/>
      </left>
      <right style="medium">
        <color indexed="64"/>
      </right>
      <top/>
      <bottom style="thin">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top style="thin">
        <color indexed="64"/>
      </top>
      <bottom style="thin">
        <color indexed="64"/>
      </bottom>
      <diagonal/>
    </border>
    <border>
      <left style="mediumDashed">
        <color rgb="FF0070C0"/>
      </left>
      <right/>
      <top style="thick">
        <color indexed="64"/>
      </top>
      <bottom style="thin">
        <color indexed="64"/>
      </bottom>
      <diagonal/>
    </border>
    <border>
      <left/>
      <right style="mediumDashed">
        <color rgb="FF0070C0"/>
      </right>
      <top style="thick">
        <color indexed="64"/>
      </top>
      <bottom style="thin">
        <color indexed="64"/>
      </bottom>
      <diagonal/>
    </border>
    <border>
      <left style="mediumDashed">
        <color rgb="FF0070C0"/>
      </left>
      <right style="thin">
        <color indexed="64"/>
      </right>
      <top style="thin">
        <color indexed="64"/>
      </top>
      <bottom style="thin">
        <color indexed="64"/>
      </bottom>
      <diagonal/>
    </border>
    <border>
      <left style="mediumDashed">
        <color rgb="FF0070C0"/>
      </left>
      <right style="thin">
        <color indexed="64"/>
      </right>
      <top/>
      <bottom style="thin">
        <color indexed="64"/>
      </bottom>
      <diagonal/>
    </border>
    <border>
      <left style="thin">
        <color theme="1"/>
      </left>
      <right style="mediumDashed">
        <color rgb="FF0070C0"/>
      </right>
      <top style="thin">
        <color indexed="64"/>
      </top>
      <bottom style="thin">
        <color indexed="64"/>
      </bottom>
      <diagonal/>
    </border>
    <border>
      <left style="thin">
        <color theme="1"/>
      </left>
      <right style="mediumDashed">
        <color rgb="FF0070C0"/>
      </right>
      <top/>
      <bottom style="thin">
        <color indexed="64"/>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ck">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n">
        <color indexed="64"/>
      </left>
      <right style="thick">
        <color auto="1"/>
      </right>
      <top/>
      <bottom style="thin">
        <color indexed="64"/>
      </bottom>
      <diagonal/>
    </border>
    <border>
      <left style="thick">
        <color indexed="64"/>
      </left>
      <right style="thin">
        <color indexed="64"/>
      </right>
      <top style="thick">
        <color indexed="64"/>
      </top>
      <bottom/>
      <diagonal/>
    </border>
    <border>
      <left style="thin">
        <color indexed="64"/>
      </left>
      <right style="thick">
        <color indexed="64"/>
      </right>
      <top style="thin">
        <color indexed="64"/>
      </top>
      <bottom/>
      <diagonal/>
    </border>
    <border>
      <left style="thick">
        <color indexed="64"/>
      </left>
      <right style="thin">
        <color indexed="64"/>
      </right>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ck">
        <color indexed="64"/>
      </top>
      <bottom/>
      <diagonal/>
    </border>
    <border>
      <left style="thin">
        <color indexed="64"/>
      </left>
      <right style="thin">
        <color indexed="64"/>
      </right>
      <top/>
      <bottom style="thick">
        <color indexed="64"/>
      </bottom>
      <diagonal/>
    </border>
    <border>
      <left style="thick">
        <color indexed="64"/>
      </left>
      <right style="thin">
        <color indexed="64"/>
      </right>
      <top/>
      <bottom style="thick">
        <color indexed="64"/>
      </bottom>
      <diagonal/>
    </border>
    <border>
      <left style="thick">
        <color indexed="64"/>
      </left>
      <right style="thin">
        <color indexed="64"/>
      </right>
      <top/>
      <bottom/>
      <diagonal/>
    </border>
    <border>
      <left style="thick">
        <color indexed="64"/>
      </left>
      <right style="thin">
        <color indexed="64"/>
      </right>
      <top style="mediumDashed">
        <color rgb="FF92D050"/>
      </top>
      <bottom style="thin">
        <color indexed="64"/>
      </bottom>
      <diagonal/>
    </border>
    <border>
      <left style="thin">
        <color indexed="64"/>
      </left>
      <right style="thin">
        <color indexed="64"/>
      </right>
      <top style="mediumDashed">
        <color rgb="FF92D050"/>
      </top>
      <bottom style="thin">
        <color indexed="64"/>
      </bottom>
      <diagonal/>
    </border>
    <border>
      <left style="thin">
        <color indexed="64"/>
      </left>
      <right style="thick">
        <color indexed="64"/>
      </right>
      <top style="mediumDashed">
        <color rgb="FF92D050"/>
      </top>
      <bottom style="thin">
        <color indexed="64"/>
      </bottom>
      <diagonal/>
    </border>
    <border>
      <left style="thick">
        <color indexed="64"/>
      </left>
      <right style="thin">
        <color indexed="64"/>
      </right>
      <top style="thin">
        <color indexed="64"/>
      </top>
      <bottom style="mediumDashed">
        <color rgb="FF92D050"/>
      </bottom>
      <diagonal/>
    </border>
    <border>
      <left style="thin">
        <color indexed="64"/>
      </left>
      <right style="thin">
        <color indexed="64"/>
      </right>
      <top style="thin">
        <color indexed="64"/>
      </top>
      <bottom style="mediumDashed">
        <color rgb="FF92D050"/>
      </bottom>
      <diagonal/>
    </border>
    <border>
      <left style="thin">
        <color indexed="64"/>
      </left>
      <right style="thick">
        <color indexed="64"/>
      </right>
      <top style="thin">
        <color indexed="64"/>
      </top>
      <bottom style="mediumDashed">
        <color rgb="FF92D050"/>
      </bottom>
      <diagonal/>
    </border>
    <border>
      <left style="thick">
        <color indexed="64"/>
      </left>
      <right style="thin">
        <color indexed="64"/>
      </right>
      <top style="thin">
        <color indexed="64"/>
      </top>
      <bottom/>
      <diagonal/>
    </border>
    <border>
      <left style="thick">
        <color indexed="64"/>
      </left>
      <right/>
      <top/>
      <bottom style="thin">
        <color indexed="64"/>
      </bottom>
      <diagonal/>
    </border>
    <border>
      <left style="thick">
        <color indexed="64"/>
      </left>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Dashed">
        <color rgb="FF0070C0"/>
      </left>
      <right style="thin">
        <color indexed="64"/>
      </right>
      <top style="thin">
        <color indexed="64"/>
      </top>
      <bottom style="double">
        <color indexed="64"/>
      </bottom>
      <diagonal/>
    </border>
    <border>
      <left style="medium">
        <color indexed="64"/>
      </left>
      <right/>
      <top style="thin">
        <color indexed="64"/>
      </top>
      <bottom style="double">
        <color indexed="64"/>
      </bottom>
      <diagonal/>
    </border>
    <border>
      <left style="dotted">
        <color indexed="64"/>
      </left>
      <right style="medium">
        <color indexed="64"/>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ck">
        <color indexed="64"/>
      </right>
      <top style="thin">
        <color indexed="64"/>
      </top>
      <bottom style="double">
        <color indexed="64"/>
      </bottom>
      <diagonal/>
    </border>
    <border>
      <left style="thin">
        <color theme="1"/>
      </left>
      <right style="mediumDashed">
        <color rgb="FF0070C0"/>
      </right>
      <top style="thin">
        <color indexed="64"/>
      </top>
      <bottom style="double">
        <color indexed="64"/>
      </bottom>
      <diagonal/>
    </border>
    <border>
      <left style="thin">
        <color indexed="64"/>
      </left>
      <right style="thin">
        <color indexed="64"/>
      </right>
      <top style="mediumDashed">
        <color rgb="FF92D050"/>
      </top>
      <bottom/>
      <diagonal/>
    </border>
    <border>
      <left style="thin">
        <color indexed="64"/>
      </left>
      <right/>
      <top style="mediumDashed">
        <color rgb="FF92D050"/>
      </top>
      <bottom/>
      <diagonal/>
    </border>
    <border>
      <left/>
      <right style="thin">
        <color indexed="64"/>
      </right>
      <top style="mediumDashed">
        <color rgb="FF92D050"/>
      </top>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top style="medium">
        <color indexed="64"/>
      </top>
      <bottom/>
      <diagonal/>
    </border>
  </borders>
  <cellStyleXfs count="6">
    <xf numFmtId="0" fontId="0" fillId="0" borderId="0"/>
    <xf numFmtId="38" fontId="2" fillId="0" borderId="0" applyFont="0" applyFill="0" applyBorder="0" applyAlignment="0" applyProtection="0">
      <alignment vertical="center"/>
    </xf>
    <xf numFmtId="0" fontId="3" fillId="0" borderId="0"/>
    <xf numFmtId="0" fontId="3" fillId="0" borderId="0"/>
    <xf numFmtId="38" fontId="3" fillId="0" borderId="0" applyFont="0" applyFill="0" applyBorder="0" applyAlignment="0" applyProtection="0">
      <alignment vertical="center"/>
    </xf>
    <xf numFmtId="0" fontId="1" fillId="0" borderId="0">
      <alignment vertical="center"/>
    </xf>
  </cellStyleXfs>
  <cellXfs count="699">
    <xf numFmtId="0" fontId="0" fillId="0" borderId="0" xfId="0"/>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0" borderId="1" xfId="0" applyFont="1" applyBorder="1" applyAlignment="1">
      <alignment vertical="center"/>
    </xf>
    <xf numFmtId="0" fontId="0" fillId="0" borderId="1" xfId="0" applyBorder="1" applyAlignment="1">
      <alignment vertical="center"/>
    </xf>
    <xf numFmtId="0" fontId="0" fillId="0" borderId="1" xfId="0" applyBorder="1"/>
    <xf numFmtId="178" fontId="3" fillId="0" borderId="1" xfId="0" applyNumberFormat="1" applyFont="1" applyBorder="1" applyAlignment="1">
      <alignment vertical="center"/>
    </xf>
    <xf numFmtId="178" fontId="3" fillId="0" borderId="1" xfId="0" applyNumberFormat="1" applyFont="1" applyBorder="1" applyAlignment="1">
      <alignment horizontal="right" vertical="center"/>
    </xf>
    <xf numFmtId="49" fontId="3" fillId="0" borderId="1" xfId="0" applyNumberFormat="1" applyFont="1" applyBorder="1" applyAlignment="1">
      <alignment horizontal="right" vertical="center"/>
    </xf>
    <xf numFmtId="20" fontId="3" fillId="0" borderId="1" xfId="0" applyNumberFormat="1" applyFont="1" applyBorder="1" applyAlignment="1">
      <alignment horizontal="right" vertical="center"/>
    </xf>
    <xf numFmtId="20" fontId="3" fillId="0" borderId="1" xfId="0" applyNumberFormat="1" applyFont="1" applyBorder="1" applyAlignment="1">
      <alignment vertical="center"/>
    </xf>
    <xf numFmtId="0" fontId="3" fillId="0" borderId="0" xfId="3" applyAlignment="1">
      <alignment vertical="center"/>
    </xf>
    <xf numFmtId="0" fontId="9" fillId="0" borderId="0" xfId="3" applyFont="1" applyAlignment="1">
      <alignment vertical="center"/>
    </xf>
    <xf numFmtId="0" fontId="3" fillId="0" borderId="0" xfId="3" applyAlignment="1">
      <alignment horizontal="right" vertical="center"/>
    </xf>
    <xf numFmtId="0" fontId="10" fillId="0" borderId="0" xfId="3" applyFont="1" applyAlignment="1">
      <alignment vertical="center"/>
    </xf>
    <xf numFmtId="0" fontId="3" fillId="0" borderId="2" xfId="3" applyBorder="1" applyAlignment="1">
      <alignment vertical="top"/>
    </xf>
    <xf numFmtId="0" fontId="11" fillId="0" borderId="4" xfId="3" applyFont="1" applyBorder="1" applyAlignment="1">
      <alignment horizontal="center" vertical="center"/>
    </xf>
    <xf numFmtId="0" fontId="3" fillId="0" borderId="3" xfId="3" applyBorder="1" applyAlignment="1">
      <alignment vertical="top"/>
    </xf>
    <xf numFmtId="0" fontId="3" fillId="0" borderId="1" xfId="3" applyBorder="1" applyAlignment="1">
      <alignment vertical="center"/>
    </xf>
    <xf numFmtId="176" fontId="12" fillId="0" borderId="1" xfId="2" applyNumberFormat="1" applyFont="1" applyBorder="1" applyAlignment="1">
      <alignment horizontal="center" vertical="center" wrapText="1"/>
    </xf>
    <xf numFmtId="177" fontId="12" fillId="0" borderId="1" xfId="2" applyNumberFormat="1" applyFont="1" applyBorder="1" applyAlignment="1">
      <alignment horizontal="center" vertical="center" wrapText="1"/>
    </xf>
    <xf numFmtId="177" fontId="12" fillId="0" borderId="1" xfId="2" applyNumberFormat="1" applyFont="1" applyBorder="1" applyAlignment="1">
      <alignment horizontal="center" vertical="center"/>
    </xf>
    <xf numFmtId="0" fontId="12" fillId="0" borderId="1" xfId="2" applyFont="1" applyBorder="1" applyAlignment="1">
      <alignment horizontal="center" vertical="center"/>
    </xf>
    <xf numFmtId="0" fontId="12" fillId="0" borderId="1" xfId="2" applyFont="1" applyBorder="1" applyAlignment="1">
      <alignment horizontal="center" vertical="center" wrapText="1"/>
    </xf>
    <xf numFmtId="38" fontId="12" fillId="0" borderId="1" xfId="4" applyFont="1" applyFill="1" applyBorder="1" applyAlignment="1">
      <alignment horizontal="center" vertical="center" wrapText="1"/>
    </xf>
    <xf numFmtId="49" fontId="12" fillId="0" borderId="1" xfId="2" applyNumberFormat="1" applyFont="1" applyBorder="1" applyAlignment="1">
      <alignment horizontal="center" vertical="center" wrapText="1"/>
    </xf>
    <xf numFmtId="49" fontId="7" fillId="0" borderId="2" xfId="2" applyNumberFormat="1" applyFont="1" applyBorder="1" applyAlignment="1">
      <alignment horizontal="center" wrapText="1"/>
    </xf>
    <xf numFmtId="49" fontId="9" fillId="0" borderId="0" xfId="2" applyNumberFormat="1" applyFont="1" applyAlignment="1">
      <alignment wrapText="1"/>
    </xf>
    <xf numFmtId="0" fontId="3" fillId="0" borderId="1" xfId="3" applyBorder="1" applyAlignment="1">
      <alignment horizontal="center" vertical="center"/>
    </xf>
    <xf numFmtId="0" fontId="3" fillId="0" borderId="1" xfId="3" applyBorder="1" applyAlignment="1">
      <alignment horizontal="left" vertical="center"/>
    </xf>
    <xf numFmtId="0" fontId="3" fillId="0" borderId="1" xfId="3" applyBorder="1"/>
    <xf numFmtId="178" fontId="3" fillId="0" borderId="1" xfId="3" applyNumberFormat="1" applyBorder="1" applyAlignment="1">
      <alignment vertical="center"/>
    </xf>
    <xf numFmtId="20" fontId="3" fillId="0" borderId="1" xfId="3" applyNumberFormat="1" applyBorder="1" applyAlignment="1">
      <alignment vertical="center"/>
    </xf>
    <xf numFmtId="0" fontId="3" fillId="0" borderId="2" xfId="3" applyBorder="1" applyAlignment="1">
      <alignment horizontal="center" vertical="center"/>
    </xf>
    <xf numFmtId="20" fontId="3" fillId="0" borderId="0" xfId="3" applyNumberFormat="1" applyAlignment="1">
      <alignment vertical="center"/>
    </xf>
    <xf numFmtId="179" fontId="3" fillId="0" borderId="0" xfId="3" applyNumberFormat="1" applyAlignment="1">
      <alignment vertical="center"/>
    </xf>
    <xf numFmtId="20" fontId="3" fillId="0" borderId="1" xfId="3" applyNumberFormat="1" applyBorder="1" applyAlignment="1">
      <alignment horizontal="right" vertical="center"/>
    </xf>
    <xf numFmtId="178" fontId="3" fillId="0" borderId="1" xfId="3" applyNumberFormat="1" applyBorder="1" applyAlignment="1">
      <alignment horizontal="center" vertical="center"/>
    </xf>
    <xf numFmtId="0" fontId="3" fillId="0" borderId="6" xfId="3" applyBorder="1" applyAlignment="1">
      <alignment vertical="center"/>
    </xf>
    <xf numFmtId="0" fontId="9" fillId="0" borderId="2" xfId="3" applyFont="1" applyBorder="1" applyAlignment="1">
      <alignment vertical="center"/>
    </xf>
    <xf numFmtId="0" fontId="3" fillId="0" borderId="3" xfId="3" applyBorder="1" applyAlignment="1">
      <alignment vertical="center"/>
    </xf>
    <xf numFmtId="0" fontId="3" fillId="0" borderId="4" xfId="3" applyBorder="1" applyAlignment="1">
      <alignment vertical="center"/>
    </xf>
    <xf numFmtId="0" fontId="3" fillId="0" borderId="1" xfId="3" applyBorder="1" applyAlignment="1">
      <alignment horizontal="right" vertical="center"/>
    </xf>
    <xf numFmtId="0" fontId="18" fillId="0" borderId="1" xfId="3" applyFont="1" applyBorder="1" applyAlignment="1">
      <alignment horizontal="center" vertical="center"/>
    </xf>
    <xf numFmtId="0" fontId="6" fillId="0" borderId="1" xfId="3" applyFont="1" applyBorder="1" applyAlignment="1">
      <alignment horizontal="center" vertical="center"/>
    </xf>
    <xf numFmtId="0" fontId="3" fillId="0" borderId="13" xfId="3" applyBorder="1" applyAlignment="1">
      <alignment horizontal="center" vertical="center"/>
    </xf>
    <xf numFmtId="0" fontId="3" fillId="0" borderId="0" xfId="3" applyAlignment="1">
      <alignment horizontal="center" vertical="center"/>
    </xf>
    <xf numFmtId="0" fontId="3" fillId="0" borderId="5" xfId="3" applyBorder="1" applyAlignment="1">
      <alignment horizontal="center" vertical="center"/>
    </xf>
    <xf numFmtId="0" fontId="3" fillId="0" borderId="0" xfId="3" applyAlignment="1">
      <alignment horizontal="left" vertical="top"/>
    </xf>
    <xf numFmtId="0" fontId="6" fillId="0" borderId="13" xfId="3" applyFont="1" applyBorder="1" applyAlignment="1">
      <alignment horizontal="center" vertical="center"/>
    </xf>
    <xf numFmtId="0" fontId="3" fillId="0" borderId="0" xfId="3" applyAlignment="1" applyProtection="1">
      <alignment vertical="center"/>
      <protection locked="0"/>
    </xf>
    <xf numFmtId="0" fontId="3" fillId="0" borderId="0" xfId="3" applyAlignment="1" applyProtection="1">
      <alignment horizontal="right" vertical="center"/>
      <protection locked="0"/>
    </xf>
    <xf numFmtId="0" fontId="3" fillId="6" borderId="0" xfId="3" applyFill="1" applyAlignment="1" applyProtection="1">
      <alignment vertical="center"/>
      <protection locked="0"/>
    </xf>
    <xf numFmtId="0" fontId="3" fillId="0" borderId="0" xfId="3" applyAlignment="1" applyProtection="1">
      <alignment horizontal="center" vertical="center"/>
      <protection locked="0"/>
    </xf>
    <xf numFmtId="0" fontId="18" fillId="0" borderId="1" xfId="3" applyFont="1" applyBorder="1" applyAlignment="1" applyProtection="1">
      <alignment horizontal="center" vertical="center"/>
      <protection locked="0"/>
    </xf>
    <xf numFmtId="0" fontId="3" fillId="7" borderId="1" xfId="3" applyFill="1" applyBorder="1" applyAlignment="1">
      <alignment horizontal="center" vertical="center"/>
    </xf>
    <xf numFmtId="0" fontId="3" fillId="0" borderId="3" xfId="3" applyBorder="1" applyAlignment="1" applyProtection="1">
      <alignment horizontal="center" vertical="center"/>
      <protection locked="0"/>
    </xf>
    <xf numFmtId="49" fontId="3" fillId="0" borderId="3" xfId="3" applyNumberFormat="1" applyBorder="1" applyAlignment="1" applyProtection="1">
      <alignment horizontal="center" vertical="center"/>
      <protection locked="0"/>
    </xf>
    <xf numFmtId="0" fontId="3" fillId="0" borderId="1" xfId="3" applyBorder="1" applyAlignment="1" applyProtection="1">
      <alignment horizontal="center" vertical="center"/>
      <protection locked="0"/>
    </xf>
    <xf numFmtId="0" fontId="9" fillId="0" borderId="2" xfId="3" applyFont="1" applyBorder="1" applyAlignment="1" applyProtection="1">
      <alignment vertical="center"/>
      <protection locked="0"/>
    </xf>
    <xf numFmtId="0" fontId="20" fillId="0" borderId="0" xfId="3" applyFont="1" applyAlignment="1" applyProtection="1">
      <alignment horizontal="center" vertical="center"/>
      <protection locked="0"/>
    </xf>
    <xf numFmtId="0" fontId="21" fillId="0" borderId="0" xfId="3" applyFont="1" applyAlignment="1" applyProtection="1">
      <alignment vertical="center"/>
      <protection locked="0"/>
    </xf>
    <xf numFmtId="0" fontId="22" fillId="0" borderId="1" xfId="3" applyFont="1" applyBorder="1" applyAlignment="1" applyProtection="1">
      <alignment horizontal="center" vertical="center"/>
      <protection locked="0"/>
    </xf>
    <xf numFmtId="0" fontId="3" fillId="0" borderId="18" xfId="3" applyBorder="1" applyAlignment="1" applyProtection="1">
      <alignment vertical="center"/>
      <protection locked="0"/>
    </xf>
    <xf numFmtId="0" fontId="3" fillId="0" borderId="19" xfId="3" applyBorder="1" applyAlignment="1" applyProtection="1">
      <alignment vertical="center"/>
      <protection locked="0"/>
    </xf>
    <xf numFmtId="0" fontId="18" fillId="0" borderId="19" xfId="3" applyFont="1" applyBorder="1" applyAlignment="1" applyProtection="1">
      <alignment vertical="center"/>
      <protection locked="0"/>
    </xf>
    <xf numFmtId="0" fontId="3" fillId="0" borderId="20" xfId="3" applyBorder="1" applyAlignment="1" applyProtection="1">
      <alignment horizontal="center" vertical="center"/>
      <protection locked="0"/>
    </xf>
    <xf numFmtId="0" fontId="18" fillId="0" borderId="21" xfId="3" applyFont="1" applyBorder="1" applyAlignment="1" applyProtection="1">
      <alignment vertical="center"/>
      <protection locked="0"/>
    </xf>
    <xf numFmtId="0" fontId="3" fillId="0" borderId="22" xfId="3" applyBorder="1" applyAlignment="1" applyProtection="1">
      <alignment vertical="center"/>
      <protection locked="0"/>
    </xf>
    <xf numFmtId="0" fontId="18" fillId="0" borderId="22" xfId="3" applyFont="1" applyBorder="1" applyAlignment="1" applyProtection="1">
      <alignment vertical="center"/>
      <protection locked="0"/>
    </xf>
    <xf numFmtId="0" fontId="3" fillId="0" borderId="23" xfId="3" applyBorder="1" applyAlignment="1" applyProtection="1">
      <alignment horizontal="center" vertical="center"/>
      <protection locked="0"/>
    </xf>
    <xf numFmtId="0" fontId="3" fillId="0" borderId="24" xfId="3" applyBorder="1" applyAlignment="1" applyProtection="1">
      <alignment horizontal="center" vertical="center"/>
      <protection locked="0"/>
    </xf>
    <xf numFmtId="0" fontId="3" fillId="0" borderId="21" xfId="3" applyBorder="1" applyAlignment="1" applyProtection="1">
      <alignment vertical="center"/>
      <protection locked="0"/>
    </xf>
    <xf numFmtId="0" fontId="3" fillId="0" borderId="25" xfId="3" applyBorder="1" applyAlignment="1" applyProtection="1">
      <alignment vertical="center"/>
      <protection locked="0"/>
    </xf>
    <xf numFmtId="0" fontId="3" fillId="0" borderId="26" xfId="3" applyBorder="1" applyAlignment="1" applyProtection="1">
      <alignment vertical="center"/>
      <protection locked="0"/>
    </xf>
    <xf numFmtId="0" fontId="12" fillId="6" borderId="0" xfId="3" applyFont="1" applyFill="1" applyAlignment="1" applyProtection="1">
      <alignment vertical="center"/>
      <protection locked="0"/>
    </xf>
    <xf numFmtId="0" fontId="12" fillId="0" borderId="14" xfId="3" applyFont="1" applyBorder="1" applyAlignment="1" applyProtection="1">
      <alignment vertical="center"/>
      <protection locked="0"/>
    </xf>
    <xf numFmtId="0" fontId="23" fillId="0" borderId="0" xfId="3" applyFont="1" applyAlignment="1" applyProtection="1">
      <alignment horizontal="center" vertical="center"/>
      <protection locked="0"/>
    </xf>
    <xf numFmtId="0" fontId="23" fillId="0" borderId="15" xfId="3" applyFont="1" applyBorder="1" applyAlignment="1" applyProtection="1">
      <alignment horizontal="center" vertical="center"/>
      <protection locked="0"/>
    </xf>
    <xf numFmtId="0" fontId="12" fillId="0" borderId="9" xfId="3" applyFont="1" applyBorder="1" applyAlignment="1" applyProtection="1">
      <alignment vertical="center"/>
      <protection locked="0"/>
    </xf>
    <xf numFmtId="0" fontId="23" fillId="0" borderId="10" xfId="3" applyFont="1" applyBorder="1" applyAlignment="1" applyProtection="1">
      <alignment horizontal="center" vertical="center"/>
      <protection locked="0"/>
    </xf>
    <xf numFmtId="0" fontId="23" fillId="0" borderId="11" xfId="3" applyFont="1" applyBorder="1" applyAlignment="1" applyProtection="1">
      <alignment horizontal="center" vertical="center"/>
      <protection locked="0"/>
    </xf>
    <xf numFmtId="0" fontId="3" fillId="0" borderId="20" xfId="3" applyBorder="1" applyAlignment="1" applyProtection="1">
      <alignment vertical="center"/>
      <protection locked="0"/>
    </xf>
    <xf numFmtId="0" fontId="3" fillId="0" borderId="28" xfId="3" applyBorder="1" applyAlignment="1" applyProtection="1">
      <alignment vertical="center"/>
      <protection locked="0"/>
    </xf>
    <xf numFmtId="0" fontId="3" fillId="0" borderId="29" xfId="3" applyBorder="1" applyAlignment="1" applyProtection="1">
      <alignment vertical="center"/>
      <protection locked="0"/>
    </xf>
    <xf numFmtId="0" fontId="3" fillId="0" borderId="24" xfId="3" applyBorder="1" applyAlignment="1" applyProtection="1">
      <alignment vertical="center"/>
      <protection locked="0"/>
    </xf>
    <xf numFmtId="0" fontId="3" fillId="0" borderId="27" xfId="3" applyBorder="1" applyAlignment="1" applyProtection="1">
      <alignment vertical="center"/>
      <protection locked="0"/>
    </xf>
    <xf numFmtId="0" fontId="3" fillId="0" borderId="23" xfId="3" applyBorder="1" applyAlignment="1" applyProtection="1">
      <alignment vertical="center"/>
      <protection locked="0"/>
    </xf>
    <xf numFmtId="0" fontId="9" fillId="0" borderId="25" xfId="3" applyFont="1" applyBorder="1" applyAlignment="1" applyProtection="1">
      <alignment vertical="center"/>
      <protection locked="0"/>
    </xf>
    <xf numFmtId="0" fontId="3" fillId="0" borderId="10" xfId="3" applyBorder="1" applyAlignment="1" applyProtection="1">
      <alignment vertical="center"/>
      <protection locked="0"/>
    </xf>
    <xf numFmtId="0" fontId="18" fillId="0" borderId="10" xfId="3" applyFont="1" applyBorder="1" applyAlignment="1" applyProtection="1">
      <alignment vertical="center"/>
      <protection locked="0"/>
    </xf>
    <xf numFmtId="0" fontId="9" fillId="0" borderId="0" xfId="3" applyFont="1" applyAlignment="1" applyProtection="1">
      <alignment vertical="center"/>
      <protection locked="0"/>
    </xf>
    <xf numFmtId="0" fontId="9" fillId="0" borderId="10" xfId="3" applyFont="1" applyBorder="1" applyAlignment="1" applyProtection="1">
      <alignment vertical="center"/>
      <protection locked="0"/>
    </xf>
    <xf numFmtId="0" fontId="23" fillId="0" borderId="2" xfId="3" applyFont="1" applyBorder="1" applyAlignment="1" applyProtection="1">
      <alignment vertical="center"/>
      <protection locked="0"/>
    </xf>
    <xf numFmtId="0" fontId="9" fillId="0" borderId="3" xfId="3" applyFont="1" applyBorder="1" applyAlignment="1" applyProtection="1">
      <alignment vertical="center"/>
      <protection locked="0"/>
    </xf>
    <xf numFmtId="0" fontId="9" fillId="0" borderId="4" xfId="3" applyFont="1" applyBorder="1" applyAlignment="1" applyProtection="1">
      <alignment horizontal="right" vertical="center"/>
      <protection locked="0"/>
    </xf>
    <xf numFmtId="0" fontId="9" fillId="0" borderId="4" xfId="3" applyFont="1" applyBorder="1" applyAlignment="1" applyProtection="1">
      <alignment vertical="center"/>
      <protection locked="0"/>
    </xf>
    <xf numFmtId="0" fontId="23" fillId="0" borderId="4" xfId="3" applyFont="1" applyBorder="1" applyAlignment="1" applyProtection="1">
      <alignment horizontal="center" vertical="center"/>
      <protection locked="0"/>
    </xf>
    <xf numFmtId="0" fontId="23" fillId="0" borderId="1" xfId="3" applyFont="1" applyBorder="1" applyAlignment="1" applyProtection="1">
      <alignment horizontal="center" vertical="center"/>
      <protection locked="0"/>
    </xf>
    <xf numFmtId="0" fontId="23" fillId="0" borderId="9" xfId="3" applyFont="1" applyBorder="1" applyAlignment="1" applyProtection="1">
      <alignment vertical="center"/>
      <protection locked="0"/>
    </xf>
    <xf numFmtId="0" fontId="9" fillId="0" borderId="11" xfId="3" applyFont="1" applyBorder="1" applyAlignment="1" applyProtection="1">
      <alignment vertical="center"/>
      <protection locked="0"/>
    </xf>
    <xf numFmtId="49" fontId="3" fillId="0" borderId="1" xfId="3" applyNumberFormat="1" applyBorder="1" applyAlignment="1" applyProtection="1">
      <alignment horizontal="center" vertical="center"/>
      <protection locked="0"/>
    </xf>
    <xf numFmtId="0" fontId="0" fillId="0" borderId="5" xfId="0" applyBorder="1" applyAlignment="1">
      <alignment vertical="center"/>
    </xf>
    <xf numFmtId="0" fontId="3" fillId="0" borderId="5" xfId="0" applyFont="1" applyBorder="1" applyAlignment="1">
      <alignment vertical="center"/>
    </xf>
    <xf numFmtId="0" fontId="3" fillId="0" borderId="1" xfId="2" applyBorder="1" applyAlignment="1">
      <alignment horizontal="center" vertical="center" wrapText="1"/>
    </xf>
    <xf numFmtId="0" fontId="26" fillId="6" borderId="0" xfId="3" applyFont="1" applyFill="1" applyAlignment="1">
      <alignment vertical="center"/>
    </xf>
    <xf numFmtId="0" fontId="3" fillId="0" borderId="9" xfId="3" applyBorder="1" applyAlignment="1">
      <alignment horizontal="center" vertical="center"/>
    </xf>
    <xf numFmtId="0" fontId="3" fillId="0" borderId="4" xfId="3" applyBorder="1" applyAlignment="1">
      <alignment horizontal="center" vertical="center"/>
    </xf>
    <xf numFmtId="0" fontId="3" fillId="0" borderId="11" xfId="3" applyBorder="1" applyAlignment="1">
      <alignment horizontal="center" vertical="center"/>
    </xf>
    <xf numFmtId="0" fontId="3" fillId="0" borderId="3" xfId="3" applyBorder="1" applyAlignment="1">
      <alignment horizontal="center" vertical="center"/>
    </xf>
    <xf numFmtId="0" fontId="3" fillId="0" borderId="10" xfId="3" applyBorder="1" applyAlignment="1">
      <alignment horizontal="center" vertical="center"/>
    </xf>
    <xf numFmtId="0" fontId="3" fillId="0" borderId="17" xfId="3" applyBorder="1" applyAlignment="1">
      <alignment horizontal="center" vertical="center"/>
    </xf>
    <xf numFmtId="0" fontId="3" fillId="0" borderId="30" xfId="3" applyBorder="1" applyAlignment="1">
      <alignment horizontal="center" vertical="center"/>
    </xf>
    <xf numFmtId="0" fontId="3" fillId="0" borderId="31" xfId="3" applyBorder="1" applyAlignment="1">
      <alignment horizontal="center" vertical="center"/>
    </xf>
    <xf numFmtId="0" fontId="3" fillId="0" borderId="32" xfId="3" applyBorder="1" applyAlignment="1">
      <alignment horizontal="center" vertical="center"/>
    </xf>
    <xf numFmtId="0" fontId="3" fillId="0" borderId="0" xfId="3" applyAlignment="1">
      <alignment horizontal="center" vertical="center" shrinkToFit="1"/>
    </xf>
    <xf numFmtId="0" fontId="0" fillId="0" borderId="0" xfId="0" applyAlignment="1">
      <alignment horizontal="center"/>
    </xf>
    <xf numFmtId="0" fontId="3" fillId="0" borderId="37" xfId="3" applyBorder="1" applyAlignment="1">
      <alignment horizontal="center" vertical="center"/>
    </xf>
    <xf numFmtId="0" fontId="0" fillId="0" borderId="37" xfId="0" applyBorder="1" applyAlignment="1">
      <alignment horizontal="center"/>
    </xf>
    <xf numFmtId="0" fontId="29" fillId="0" borderId="0" xfId="0" applyFont="1"/>
    <xf numFmtId="0" fontId="3" fillId="0" borderId="40" xfId="3" applyBorder="1" applyAlignment="1">
      <alignment horizontal="center" vertical="center"/>
    </xf>
    <xf numFmtId="0" fontId="3" fillId="0" borderId="41" xfId="3" applyBorder="1" applyAlignment="1">
      <alignment horizontal="center" vertical="center"/>
    </xf>
    <xf numFmtId="0" fontId="3" fillId="0" borderId="42" xfId="3" applyBorder="1" applyAlignment="1">
      <alignment horizontal="center" vertical="center"/>
    </xf>
    <xf numFmtId="0" fontId="3" fillId="0" borderId="43" xfId="3" applyBorder="1" applyAlignment="1">
      <alignment horizontal="center" vertical="center"/>
    </xf>
    <xf numFmtId="0" fontId="3" fillId="0" borderId="4" xfId="3" applyBorder="1" applyAlignment="1">
      <alignment horizontal="center" vertical="center" shrinkToFit="1"/>
    </xf>
    <xf numFmtId="0" fontId="3" fillId="0" borderId="11" xfId="3" applyBorder="1" applyAlignment="1">
      <alignment horizontal="center" vertical="center" shrinkToFit="1"/>
    </xf>
    <xf numFmtId="0" fontId="6" fillId="0" borderId="11" xfId="3" applyFont="1" applyBorder="1" applyAlignment="1">
      <alignment horizontal="center" vertical="center" shrinkToFit="1"/>
    </xf>
    <xf numFmtId="0" fontId="3" fillId="0" borderId="1" xfId="3" applyBorder="1" applyAlignment="1">
      <alignment horizontal="center"/>
    </xf>
    <xf numFmtId="0" fontId="31" fillId="0" borderId="44" xfId="0" applyFont="1" applyBorder="1" applyAlignment="1">
      <alignment horizontal="left" vertical="center"/>
    </xf>
    <xf numFmtId="0" fontId="0" fillId="0" borderId="0" xfId="0" applyAlignment="1">
      <alignment vertical="center"/>
    </xf>
    <xf numFmtId="0" fontId="31" fillId="0" borderId="45" xfId="0" applyFont="1" applyBorder="1" applyAlignment="1">
      <alignment vertical="center"/>
    </xf>
    <xf numFmtId="0" fontId="34" fillId="0" borderId="45" xfId="0" applyFont="1" applyBorder="1" applyAlignment="1">
      <alignment vertical="center" wrapText="1"/>
    </xf>
    <xf numFmtId="0" fontId="3" fillId="0" borderId="0" xfId="2"/>
    <xf numFmtId="0" fontId="31" fillId="0" borderId="44" xfId="0" applyFont="1" applyBorder="1" applyAlignment="1">
      <alignment vertical="center"/>
    </xf>
    <xf numFmtId="0" fontId="0" fillId="0" borderId="0" xfId="0" applyAlignment="1">
      <alignment vertical="top"/>
    </xf>
    <xf numFmtId="0" fontId="31" fillId="0" borderId="46" xfId="0" applyFont="1" applyBorder="1" applyAlignment="1">
      <alignment vertical="center"/>
    </xf>
    <xf numFmtId="0" fontId="35" fillId="0" borderId="0" xfId="0" applyFont="1" applyAlignment="1">
      <alignment vertical="center"/>
    </xf>
    <xf numFmtId="0" fontId="32" fillId="0" borderId="45" xfId="0" applyFont="1" applyBorder="1" applyAlignment="1">
      <alignment horizontal="right" vertical="center" wrapText="1"/>
    </xf>
    <xf numFmtId="0" fontId="0" fillId="0" borderId="0" xfId="0" applyAlignment="1">
      <alignment horizontal="left" vertical="center"/>
    </xf>
    <xf numFmtId="0" fontId="0" fillId="0" borderId="47" xfId="0" applyBorder="1" applyAlignment="1">
      <alignment horizontal="center"/>
    </xf>
    <xf numFmtId="0" fontId="3" fillId="0" borderId="9" xfId="3" applyBorder="1" applyAlignment="1">
      <alignment horizontal="left" vertical="center" shrinkToFit="1"/>
    </xf>
    <xf numFmtId="0" fontId="36" fillId="0" borderId="2" xfId="0" applyFont="1" applyBorder="1" applyAlignment="1">
      <alignment vertical="center"/>
    </xf>
    <xf numFmtId="0" fontId="3" fillId="8" borderId="40" xfId="3" applyFill="1" applyBorder="1" applyAlignment="1">
      <alignment horizontal="center" vertical="center"/>
    </xf>
    <xf numFmtId="0" fontId="37" fillId="0" borderId="13" xfId="3" applyFont="1" applyBorder="1" applyAlignment="1">
      <alignment horizontal="center" vertical="center"/>
    </xf>
    <xf numFmtId="0" fontId="0" fillId="0" borderId="0" xfId="0" applyAlignment="1">
      <alignment shrinkToFit="1"/>
    </xf>
    <xf numFmtId="0" fontId="3" fillId="0" borderId="36" xfId="3" applyBorder="1" applyAlignment="1">
      <alignment horizontal="center" vertical="center" shrinkToFit="1"/>
    </xf>
    <xf numFmtId="0" fontId="3" fillId="0" borderId="2" xfId="3" applyBorder="1" applyAlignment="1">
      <alignment horizontal="left" vertical="center" shrinkToFit="1"/>
    </xf>
    <xf numFmtId="0" fontId="3" fillId="0" borderId="9" xfId="3" applyBorder="1" applyAlignment="1">
      <alignment horizontal="center" vertical="center" shrinkToFit="1"/>
    </xf>
    <xf numFmtId="0" fontId="3" fillId="0" borderId="3" xfId="3" applyBorder="1" applyAlignment="1">
      <alignment horizontal="center" vertical="center" shrinkToFit="1"/>
    </xf>
    <xf numFmtId="0" fontId="3" fillId="0" borderId="10" xfId="3" applyBorder="1" applyAlignment="1">
      <alignment horizontal="center" vertical="center" shrinkToFit="1"/>
    </xf>
    <xf numFmtId="0" fontId="3" fillId="0" borderId="2" xfId="3" applyBorder="1" applyAlignment="1">
      <alignment horizontal="center" vertical="center" shrinkToFit="1"/>
    </xf>
    <xf numFmtId="0" fontId="3" fillId="0" borderId="2" xfId="3" applyBorder="1" applyAlignment="1">
      <alignment shrinkToFit="1"/>
    </xf>
    <xf numFmtId="0" fontId="3" fillId="0" borderId="2" xfId="3" applyBorder="1" applyAlignment="1">
      <alignment horizontal="center" shrinkToFit="1"/>
    </xf>
    <xf numFmtId="0" fontId="31" fillId="0" borderId="45" xfId="0" applyFont="1" applyBorder="1" applyAlignment="1">
      <alignment horizontal="right" vertical="center"/>
    </xf>
    <xf numFmtId="0" fontId="3" fillId="10" borderId="1" xfId="3" applyFill="1" applyBorder="1" applyAlignment="1">
      <alignment horizontal="center"/>
    </xf>
    <xf numFmtId="0" fontId="3" fillId="10" borderId="1" xfId="3" applyFill="1" applyBorder="1"/>
    <xf numFmtId="0" fontId="3" fillId="10" borderId="2" xfId="3" applyFill="1" applyBorder="1" applyAlignment="1">
      <alignment horizontal="center" shrinkToFit="1"/>
    </xf>
    <xf numFmtId="0" fontId="3" fillId="10" borderId="40" xfId="3" applyFill="1" applyBorder="1" applyAlignment="1">
      <alignment horizontal="center" vertical="center"/>
    </xf>
    <xf numFmtId="0" fontId="3" fillId="10" borderId="13" xfId="3" applyFill="1" applyBorder="1" applyAlignment="1">
      <alignment horizontal="center" vertical="center"/>
    </xf>
    <xf numFmtId="0" fontId="3" fillId="10" borderId="9" xfId="3" applyFill="1" applyBorder="1" applyAlignment="1">
      <alignment horizontal="center" vertical="center"/>
    </xf>
    <xf numFmtId="0" fontId="3" fillId="10" borderId="31" xfId="3" applyFill="1" applyBorder="1" applyAlignment="1">
      <alignment horizontal="center" vertical="center"/>
    </xf>
    <xf numFmtId="0" fontId="3" fillId="10" borderId="32" xfId="3" applyFill="1" applyBorder="1" applyAlignment="1">
      <alignment horizontal="center" vertical="center"/>
    </xf>
    <xf numFmtId="0" fontId="3" fillId="10" borderId="10" xfId="3" applyFill="1" applyBorder="1" applyAlignment="1">
      <alignment horizontal="center" vertical="center"/>
    </xf>
    <xf numFmtId="0" fontId="3" fillId="10" borderId="9" xfId="3" applyFill="1" applyBorder="1" applyAlignment="1">
      <alignment horizontal="center" vertical="center" shrinkToFit="1"/>
    </xf>
    <xf numFmtId="0" fontId="3" fillId="10" borderId="3" xfId="3" applyFill="1" applyBorder="1" applyAlignment="1">
      <alignment horizontal="center" vertical="center" shrinkToFit="1"/>
    </xf>
    <xf numFmtId="0" fontId="3" fillId="10" borderId="43" xfId="3" applyFill="1" applyBorder="1" applyAlignment="1">
      <alignment horizontal="center" vertical="center"/>
    </xf>
    <xf numFmtId="0" fontId="3" fillId="10" borderId="4" xfId="3" applyFill="1" applyBorder="1" applyAlignment="1">
      <alignment horizontal="center" vertical="top"/>
    </xf>
    <xf numFmtId="0" fontId="3" fillId="10" borderId="1" xfId="3" applyFill="1" applyBorder="1" applyAlignment="1">
      <alignment horizontal="center" vertical="center"/>
    </xf>
    <xf numFmtId="0" fontId="3" fillId="10" borderId="36" xfId="3" applyFill="1" applyBorder="1" applyAlignment="1">
      <alignment horizontal="center" vertical="center" shrinkToFit="1"/>
    </xf>
    <xf numFmtId="0" fontId="0" fillId="10" borderId="0" xfId="0" applyFill="1"/>
    <xf numFmtId="0" fontId="38" fillId="0" borderId="0" xfId="0" applyFont="1"/>
    <xf numFmtId="0" fontId="6" fillId="0" borderId="4" xfId="3" applyFont="1" applyBorder="1" applyAlignment="1">
      <alignment horizontal="center" vertical="center" shrinkToFit="1"/>
    </xf>
    <xf numFmtId="0" fontId="6" fillId="0" borderId="1" xfId="3" applyFont="1" applyBorder="1" applyAlignment="1">
      <alignment horizontal="center"/>
    </xf>
    <xf numFmtId="0" fontId="7" fillId="0" borderId="1" xfId="3" applyFont="1" applyBorder="1"/>
    <xf numFmtId="0" fontId="7" fillId="0" borderId="4" xfId="3" applyFont="1" applyBorder="1" applyAlignment="1">
      <alignment horizontal="center" vertical="top"/>
    </xf>
    <xf numFmtId="0" fontId="6" fillId="10" borderId="1" xfId="3" applyFont="1" applyFill="1" applyBorder="1" applyAlignment="1">
      <alignment horizontal="center"/>
    </xf>
    <xf numFmtId="0" fontId="6" fillId="10" borderId="11" xfId="3" applyFont="1" applyFill="1" applyBorder="1" applyAlignment="1">
      <alignment horizontal="center" vertical="center" shrinkToFit="1"/>
    </xf>
    <xf numFmtId="0" fontId="12" fillId="0" borderId="1" xfId="3" applyFont="1" applyBorder="1" applyAlignment="1">
      <alignment vertical="center"/>
    </xf>
    <xf numFmtId="14" fontId="3" fillId="0" borderId="0" xfId="3" applyNumberFormat="1" applyAlignment="1">
      <alignment vertical="center"/>
    </xf>
    <xf numFmtId="0" fontId="3" fillId="0" borderId="2" xfId="0" applyFont="1" applyBorder="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178" fontId="3" fillId="0" borderId="1" xfId="3" applyNumberFormat="1" applyBorder="1" applyAlignment="1">
      <alignment horizontal="right" vertical="center"/>
    </xf>
    <xf numFmtId="49" fontId="3" fillId="0" borderId="1" xfId="3" applyNumberFormat="1" applyBorder="1" applyAlignment="1">
      <alignment horizontal="right" vertical="center"/>
    </xf>
    <xf numFmtId="0" fontId="3" fillId="8" borderId="1" xfId="3" applyFill="1" applyBorder="1" applyAlignment="1">
      <alignment horizontal="center" vertical="center"/>
    </xf>
    <xf numFmtId="0" fontId="0" fillId="0" borderId="1" xfId="0" applyBorder="1" applyAlignment="1">
      <alignment horizontal="center"/>
    </xf>
    <xf numFmtId="0" fontId="3" fillId="0" borderId="51" xfId="3" applyBorder="1" applyAlignment="1">
      <alignment horizontal="center" vertical="center"/>
    </xf>
    <xf numFmtId="0" fontId="3" fillId="0" borderId="36" xfId="3" applyBorder="1" applyAlignment="1">
      <alignment horizontal="center" vertical="center"/>
    </xf>
    <xf numFmtId="0" fontId="3" fillId="0" borderId="51" xfId="3" applyBorder="1" applyAlignment="1">
      <alignment horizontal="left" vertical="center"/>
    </xf>
    <xf numFmtId="0" fontId="3" fillId="0" borderId="51" xfId="3" applyBorder="1" applyAlignment="1">
      <alignment horizontal="left" vertical="top"/>
    </xf>
    <xf numFmtId="0" fontId="3" fillId="0" borderId="36" xfId="3" applyBorder="1" applyAlignment="1">
      <alignment horizontal="left" vertical="center"/>
    </xf>
    <xf numFmtId="0" fontId="8" fillId="0" borderId="51" xfId="3" applyFont="1" applyBorder="1" applyAlignment="1">
      <alignment horizontal="left" vertical="center"/>
    </xf>
    <xf numFmtId="0" fontId="3" fillId="10" borderId="51" xfId="3" applyFill="1" applyBorder="1" applyAlignment="1">
      <alignment horizontal="center" vertical="center"/>
    </xf>
    <xf numFmtId="0" fontId="7" fillId="0" borderId="51" xfId="3" applyFont="1" applyBorder="1" applyAlignment="1">
      <alignment horizontal="center" vertical="center" shrinkToFit="1"/>
    </xf>
    <xf numFmtId="0" fontId="6" fillId="0" borderId="51" xfId="3" applyFont="1" applyBorder="1" applyAlignment="1">
      <alignment horizontal="left" vertical="top"/>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0" fillId="0" borderId="1" xfId="0" applyBorder="1" applyAlignment="1">
      <alignment wrapText="1"/>
    </xf>
    <xf numFmtId="178" fontId="3" fillId="0" borderId="1" xfId="0" applyNumberFormat="1" applyFont="1" applyBorder="1" applyAlignment="1">
      <alignment vertical="center" wrapText="1"/>
    </xf>
    <xf numFmtId="178" fontId="3" fillId="0" borderId="1" xfId="0" applyNumberFormat="1" applyFont="1" applyBorder="1" applyAlignment="1">
      <alignment horizontal="right" vertical="center" wrapText="1"/>
    </xf>
    <xf numFmtId="49" fontId="3" fillId="0" borderId="1" xfId="0" applyNumberFormat="1" applyFont="1" applyBorder="1" applyAlignment="1">
      <alignment horizontal="right" vertical="center" wrapText="1"/>
    </xf>
    <xf numFmtId="20" fontId="3" fillId="0" borderId="1" xfId="0" applyNumberFormat="1" applyFont="1" applyBorder="1" applyAlignment="1">
      <alignment vertical="center" wrapText="1"/>
    </xf>
    <xf numFmtId="20" fontId="3" fillId="0" borderId="1" xfId="0" applyNumberFormat="1" applyFont="1" applyBorder="1" applyAlignment="1">
      <alignment horizontal="right" vertical="center" wrapText="1"/>
    </xf>
    <xf numFmtId="49" fontId="3" fillId="0" borderId="5" xfId="0" applyNumberFormat="1" applyFont="1" applyBorder="1" applyAlignment="1">
      <alignment horizontal="right" vertical="center"/>
    </xf>
    <xf numFmtId="0" fontId="0" fillId="0" borderId="5" xfId="0" applyBorder="1" applyAlignment="1">
      <alignment horizontal="center"/>
    </xf>
    <xf numFmtId="0" fontId="0" fillId="0" borderId="5" xfId="0" applyBorder="1"/>
    <xf numFmtId="0" fontId="3" fillId="0" borderId="13" xfId="0" applyFont="1" applyBorder="1" applyAlignment="1">
      <alignment vertical="center"/>
    </xf>
    <xf numFmtId="0" fontId="0" fillId="0" borderId="13" xfId="0" applyBorder="1" applyAlignment="1">
      <alignment vertical="center"/>
    </xf>
    <xf numFmtId="0" fontId="0" fillId="0" borderId="13" xfId="0" applyBorder="1"/>
    <xf numFmtId="49" fontId="3" fillId="0" borderId="13" xfId="0" applyNumberFormat="1" applyFont="1" applyBorder="1" applyAlignment="1">
      <alignment horizontal="right" vertical="center"/>
    </xf>
    <xf numFmtId="0" fontId="0" fillId="0" borderId="13" xfId="0" applyBorder="1" applyAlignment="1">
      <alignment horizontal="center"/>
    </xf>
    <xf numFmtId="0" fontId="0" fillId="0" borderId="50" xfId="0" applyBorder="1" applyAlignment="1">
      <alignment horizontal="center"/>
    </xf>
    <xf numFmtId="0" fontId="0" fillId="0" borderId="47" xfId="0" applyBorder="1"/>
    <xf numFmtId="0" fontId="0" fillId="0" borderId="36" xfId="0" applyBorder="1"/>
    <xf numFmtId="0" fontId="0" fillId="0" borderId="53" xfId="0" applyBorder="1"/>
    <xf numFmtId="0" fontId="0" fillId="0" borderId="51" xfId="0" applyBorder="1"/>
    <xf numFmtId="0" fontId="0" fillId="0" borderId="54" xfId="0" applyBorder="1"/>
    <xf numFmtId="0" fontId="0" fillId="0" borderId="55" xfId="0" applyBorder="1" applyAlignment="1">
      <alignment horizontal="center"/>
    </xf>
    <xf numFmtId="0" fontId="0" fillId="0" borderId="56" xfId="0" applyBorder="1"/>
    <xf numFmtId="0" fontId="0" fillId="0" borderId="51" xfId="0" applyBorder="1" applyAlignment="1">
      <alignment horizontal="center"/>
    </xf>
    <xf numFmtId="0" fontId="0" fillId="0" borderId="60" xfId="0" applyBorder="1"/>
    <xf numFmtId="0" fontId="0" fillId="0" borderId="61" xfId="0" applyBorder="1"/>
    <xf numFmtId="0" fontId="3" fillId="0" borderId="62" xfId="0" applyFont="1" applyBorder="1" applyAlignment="1">
      <alignment vertical="center"/>
    </xf>
    <xf numFmtId="0" fontId="0" fillId="0" borderId="62" xfId="0" applyBorder="1" applyAlignment="1">
      <alignment vertical="center"/>
    </xf>
    <xf numFmtId="0" fontId="0" fillId="0" borderId="62" xfId="0" applyBorder="1"/>
    <xf numFmtId="49" fontId="3" fillId="0" borderId="62" xfId="0" applyNumberFormat="1" applyFont="1" applyBorder="1" applyAlignment="1">
      <alignment horizontal="right" vertical="center"/>
    </xf>
    <xf numFmtId="0" fontId="0" fillId="0" borderId="62" xfId="0" applyBorder="1" applyAlignment="1">
      <alignment horizontal="center"/>
    </xf>
    <xf numFmtId="0" fontId="0" fillId="0" borderId="63" xfId="0" applyBorder="1"/>
    <xf numFmtId="0" fontId="0" fillId="0" borderId="64" xfId="0" applyBorder="1"/>
    <xf numFmtId="0" fontId="3" fillId="0" borderId="65" xfId="0" applyFont="1" applyBorder="1" applyAlignment="1">
      <alignment vertical="center"/>
    </xf>
    <xf numFmtId="0" fontId="0" fillId="0" borderId="65" xfId="0" applyBorder="1" applyAlignment="1">
      <alignment vertical="center"/>
    </xf>
    <xf numFmtId="0" fontId="0" fillId="0" borderId="65" xfId="0" applyBorder="1"/>
    <xf numFmtId="49" fontId="3" fillId="0" borderId="65" xfId="0" applyNumberFormat="1" applyFont="1" applyBorder="1" applyAlignment="1">
      <alignment horizontal="right" vertical="center"/>
    </xf>
    <xf numFmtId="0" fontId="0" fillId="0" borderId="65" xfId="0" applyBorder="1" applyAlignment="1">
      <alignment horizontal="center"/>
    </xf>
    <xf numFmtId="0" fontId="0" fillId="0" borderId="66" xfId="0" applyBorder="1"/>
    <xf numFmtId="0" fontId="0" fillId="0" borderId="67" xfId="0" applyBorder="1"/>
    <xf numFmtId="0" fontId="0" fillId="0" borderId="66" xfId="0" applyBorder="1" applyAlignment="1">
      <alignment horizontal="center"/>
    </xf>
    <xf numFmtId="0" fontId="3" fillId="0" borderId="68" xfId="3" applyBorder="1" applyAlignment="1">
      <alignment horizontal="center" vertical="center"/>
    </xf>
    <xf numFmtId="0" fontId="3" fillId="0" borderId="11" xfId="3" applyBorder="1" applyAlignment="1">
      <alignment horizontal="center" vertical="top"/>
    </xf>
    <xf numFmtId="0" fontId="3" fillId="0" borderId="51" xfId="3" applyBorder="1" applyAlignment="1">
      <alignment horizontal="center" vertical="center" shrinkToFit="1"/>
    </xf>
    <xf numFmtId="0" fontId="23" fillId="0" borderId="69" xfId="3" applyFont="1" applyBorder="1" applyAlignment="1">
      <alignment horizontal="center" vertical="center" shrinkToFit="1"/>
    </xf>
    <xf numFmtId="0" fontId="23" fillId="0" borderId="70" xfId="3" applyFont="1" applyBorder="1" applyAlignment="1">
      <alignment horizontal="center" vertical="center" shrinkToFit="1"/>
    </xf>
    <xf numFmtId="0" fontId="23" fillId="0" borderId="71" xfId="3" applyFont="1" applyBorder="1" applyAlignment="1">
      <alignment horizontal="center" vertical="center" shrinkToFit="1"/>
    </xf>
    <xf numFmtId="0" fontId="23" fillId="0" borderId="72" xfId="3" applyFont="1" applyBorder="1" applyAlignment="1">
      <alignment horizontal="center" vertical="center" shrinkToFit="1"/>
    </xf>
    <xf numFmtId="0" fontId="23" fillId="0" borderId="73" xfId="3" applyFont="1" applyBorder="1" applyAlignment="1">
      <alignment horizontal="center" vertical="center" shrinkToFit="1"/>
    </xf>
    <xf numFmtId="0" fontId="23" fillId="0" borderId="74" xfId="3" applyFont="1" applyBorder="1" applyAlignment="1">
      <alignment horizontal="center" vertical="center" shrinkToFit="1"/>
    </xf>
    <xf numFmtId="0" fontId="23" fillId="0" borderId="75" xfId="3" applyFont="1" applyBorder="1" applyAlignment="1">
      <alignment horizontal="center" vertical="center" shrinkToFit="1"/>
    </xf>
    <xf numFmtId="0" fontId="23" fillId="0" borderId="76" xfId="3" applyFont="1" applyBorder="1" applyAlignment="1">
      <alignment horizontal="center" vertical="center" shrinkToFit="1"/>
    </xf>
    <xf numFmtId="0" fontId="23" fillId="0" borderId="77" xfId="3" applyFont="1" applyBorder="1" applyAlignment="1">
      <alignment horizontal="center" vertical="center" shrinkToFit="1"/>
    </xf>
    <xf numFmtId="0" fontId="3" fillId="0" borderId="71" xfId="3" applyBorder="1" applyAlignment="1">
      <alignment horizontal="center" vertical="center" shrinkToFit="1"/>
    </xf>
    <xf numFmtId="0" fontId="23" fillId="0" borderId="78" xfId="3" applyFont="1" applyBorder="1" applyAlignment="1">
      <alignment horizontal="center" vertical="center" shrinkToFit="1"/>
    </xf>
    <xf numFmtId="0" fontId="23" fillId="0" borderId="76" xfId="3" applyFont="1" applyBorder="1" applyAlignment="1">
      <alignment horizontal="center" vertical="top" shrinkToFit="1"/>
    </xf>
    <xf numFmtId="0" fontId="38" fillId="0" borderId="47" xfId="0" applyFont="1" applyBorder="1" applyAlignment="1">
      <alignment horizontal="center"/>
    </xf>
    <xf numFmtId="0" fontId="38" fillId="10" borderId="47" xfId="0" applyFont="1" applyFill="1" applyBorder="1" applyAlignment="1">
      <alignment horizontal="center"/>
    </xf>
    <xf numFmtId="0" fontId="30" fillId="0" borderId="47" xfId="0" applyFont="1" applyBorder="1" applyAlignment="1">
      <alignment horizontal="center"/>
    </xf>
    <xf numFmtId="0" fontId="38" fillId="6" borderId="47" xfId="0" applyFont="1" applyFill="1" applyBorder="1" applyAlignment="1">
      <alignment horizontal="center"/>
    </xf>
    <xf numFmtId="0" fontId="41" fillId="6" borderId="0" xfId="0" applyFont="1" applyFill="1"/>
    <xf numFmtId="0" fontId="23" fillId="6" borderId="0" xfId="0" applyFont="1" applyFill="1" applyAlignment="1">
      <alignment vertical="center"/>
    </xf>
    <xf numFmtId="0" fontId="23" fillId="6" borderId="0" xfId="0" applyFont="1" applyFill="1" applyAlignment="1">
      <alignment horizontal="center" vertical="center"/>
    </xf>
    <xf numFmtId="0" fontId="23" fillId="0" borderId="0" xfId="0" applyFont="1" applyAlignment="1">
      <alignment vertical="center"/>
    </xf>
    <xf numFmtId="0" fontId="23" fillId="0" borderId="0" xfId="0" applyFont="1" applyAlignment="1">
      <alignment horizontal="center" vertical="center"/>
    </xf>
    <xf numFmtId="0" fontId="42" fillId="2" borderId="0" xfId="0" applyFont="1" applyFill="1" applyAlignment="1">
      <alignment horizontal="center" vertical="center"/>
    </xf>
    <xf numFmtId="0" fontId="23" fillId="2" borderId="0" xfId="0" applyFont="1" applyFill="1" applyAlignment="1">
      <alignment horizontal="left" vertical="center"/>
    </xf>
    <xf numFmtId="178" fontId="23" fillId="0" borderId="0" xfId="1" applyNumberFormat="1" applyFont="1" applyFill="1">
      <alignment vertical="center"/>
    </xf>
    <xf numFmtId="178" fontId="23" fillId="0" borderId="0" xfId="1" applyNumberFormat="1" applyFont="1" applyFill="1" applyAlignment="1">
      <alignment horizontal="right" vertical="center"/>
    </xf>
    <xf numFmtId="38" fontId="23" fillId="0" borderId="0" xfId="1" applyFont="1" applyFill="1">
      <alignment vertical="center"/>
    </xf>
    <xf numFmtId="178" fontId="23" fillId="0" borderId="0" xfId="0" applyNumberFormat="1" applyFont="1" applyAlignment="1">
      <alignment horizontal="right" vertical="center"/>
    </xf>
    <xf numFmtId="178" fontId="23" fillId="0" borderId="0" xfId="0" applyNumberFormat="1" applyFont="1" applyAlignment="1">
      <alignment vertical="center"/>
    </xf>
    <xf numFmtId="49" fontId="23" fillId="0" borderId="0" xfId="0" applyNumberFormat="1" applyFont="1" applyAlignment="1">
      <alignment horizontal="right" vertical="center"/>
    </xf>
    <xf numFmtId="0" fontId="23" fillId="2" borderId="0" xfId="0" applyFont="1" applyFill="1" applyAlignment="1">
      <alignment horizontal="center" vertical="center"/>
    </xf>
    <xf numFmtId="0" fontId="43" fillId="2" borderId="0" xfId="0" applyFont="1" applyFill="1" applyAlignment="1">
      <alignment horizontal="center" vertical="center"/>
    </xf>
    <xf numFmtId="0" fontId="43" fillId="0" borderId="0" xfId="0" applyFont="1" applyAlignment="1">
      <alignment horizontal="center" vertical="center"/>
    </xf>
    <xf numFmtId="0" fontId="23" fillId="2" borderId="0" xfId="0" applyFont="1" applyFill="1" applyAlignment="1">
      <alignment vertical="center"/>
    </xf>
    <xf numFmtId="0" fontId="42" fillId="0" borderId="0" xfId="0" applyFont="1"/>
    <xf numFmtId="0" fontId="42" fillId="0" borderId="0" xfId="0" applyFont="1" applyAlignment="1">
      <alignment horizontal="center" vertical="center"/>
    </xf>
    <xf numFmtId="0" fontId="44" fillId="2" borderId="0" xfId="0" applyFont="1" applyFill="1" applyAlignment="1">
      <alignment horizontal="center" vertical="center"/>
    </xf>
    <xf numFmtId="0" fontId="44" fillId="0" borderId="0" xfId="0" applyFont="1" applyAlignment="1">
      <alignment horizontal="center" vertical="center"/>
    </xf>
    <xf numFmtId="49" fontId="23" fillId="2" borderId="0" xfId="0" applyNumberFormat="1" applyFont="1" applyFill="1" applyAlignment="1">
      <alignment horizontal="center" vertical="center"/>
    </xf>
    <xf numFmtId="0" fontId="23" fillId="0" borderId="1" xfId="0" applyFont="1" applyBorder="1" applyAlignment="1">
      <alignment vertical="center"/>
    </xf>
    <xf numFmtId="0" fontId="42" fillId="0" borderId="1" xfId="0" applyFont="1" applyBorder="1"/>
    <xf numFmtId="0" fontId="42" fillId="0" borderId="1" xfId="0" applyFont="1" applyBorder="1" applyAlignment="1">
      <alignment vertical="center"/>
    </xf>
    <xf numFmtId="0" fontId="23" fillId="0" borderId="10" xfId="0" applyFont="1" applyBorder="1" applyAlignment="1">
      <alignment vertical="center"/>
    </xf>
    <xf numFmtId="176" fontId="23" fillId="2" borderId="1" xfId="2" applyNumberFormat="1" applyFont="1" applyFill="1" applyBorder="1" applyAlignment="1">
      <alignment horizontal="center" vertical="center" wrapText="1"/>
    </xf>
    <xf numFmtId="177" fontId="23" fillId="3" borderId="1" xfId="2" applyNumberFormat="1" applyFont="1" applyFill="1" applyBorder="1" applyAlignment="1">
      <alignment horizontal="center" vertical="center" wrapText="1"/>
    </xf>
    <xf numFmtId="177" fontId="23" fillId="3" borderId="1" xfId="2" applyNumberFormat="1" applyFont="1" applyFill="1" applyBorder="1" applyAlignment="1">
      <alignment horizontal="center" vertical="center"/>
    </xf>
    <xf numFmtId="0" fontId="23" fillId="3" borderId="1" xfId="2" applyFont="1" applyFill="1" applyBorder="1" applyAlignment="1">
      <alignment horizontal="center" vertical="center"/>
    </xf>
    <xf numFmtId="177" fontId="45" fillId="3" borderId="1" xfId="2" applyNumberFormat="1" applyFont="1" applyFill="1" applyBorder="1" applyAlignment="1">
      <alignment horizontal="center" vertical="center"/>
    </xf>
    <xf numFmtId="0" fontId="23" fillId="3" borderId="1" xfId="2" applyFont="1" applyFill="1" applyBorder="1" applyAlignment="1">
      <alignment horizontal="center" vertical="center" wrapText="1"/>
    </xf>
    <xf numFmtId="178" fontId="23" fillId="3" borderId="1" xfId="1" applyNumberFormat="1" applyFont="1" applyFill="1" applyBorder="1" applyAlignment="1">
      <alignment horizontal="center" vertical="center" wrapText="1"/>
    </xf>
    <xf numFmtId="49" fontId="23" fillId="3" borderId="1" xfId="2" applyNumberFormat="1" applyFont="1" applyFill="1" applyBorder="1" applyAlignment="1">
      <alignment horizontal="right" vertical="center" wrapText="1"/>
    </xf>
    <xf numFmtId="49" fontId="23" fillId="9" borderId="1" xfId="2" applyNumberFormat="1" applyFont="1" applyFill="1" applyBorder="1" applyAlignment="1">
      <alignment horizontal="right" vertical="center" wrapText="1"/>
    </xf>
    <xf numFmtId="0" fontId="23" fillId="2" borderId="1" xfId="2" applyFont="1" applyFill="1" applyBorder="1" applyAlignment="1">
      <alignment horizontal="center" vertical="center" wrapText="1"/>
    </xf>
    <xf numFmtId="49" fontId="23" fillId="2" borderId="1" xfId="2" applyNumberFormat="1" applyFont="1" applyFill="1" applyBorder="1" applyAlignment="1">
      <alignment horizontal="center" vertical="center" wrapText="1"/>
    </xf>
    <xf numFmtId="49" fontId="23" fillId="4" borderId="1" xfId="2" applyNumberFormat="1" applyFont="1" applyFill="1" applyBorder="1" applyAlignment="1">
      <alignment horizontal="center" vertical="center" wrapText="1"/>
    </xf>
    <xf numFmtId="0" fontId="23" fillId="5" borderId="1" xfId="2" applyFont="1" applyFill="1" applyBorder="1" applyAlignment="1">
      <alignment horizontal="center" vertical="center" wrapText="1"/>
    </xf>
    <xf numFmtId="0" fontId="23" fillId="2" borderId="1" xfId="0" applyFont="1" applyFill="1" applyBorder="1" applyAlignment="1">
      <alignment vertical="center"/>
    </xf>
    <xf numFmtId="0" fontId="23" fillId="0" borderId="1" xfId="0" applyFont="1" applyBorder="1" applyAlignment="1">
      <alignment horizontal="center" vertical="center"/>
    </xf>
    <xf numFmtId="0" fontId="23" fillId="0" borderId="1" xfId="0" applyFont="1" applyBorder="1" applyAlignment="1">
      <alignment horizontal="left" vertical="center"/>
    </xf>
    <xf numFmtId="178" fontId="23" fillId="0" borderId="1" xfId="0" applyNumberFormat="1" applyFont="1" applyBorder="1" applyAlignment="1">
      <alignment vertical="center"/>
    </xf>
    <xf numFmtId="49" fontId="23" fillId="0" borderId="1" xfId="0" applyNumberFormat="1" applyFont="1" applyBorder="1" applyAlignment="1">
      <alignment horizontal="right" vertical="center"/>
    </xf>
    <xf numFmtId="20" fontId="23" fillId="0" borderId="1" xfId="0" applyNumberFormat="1" applyFont="1" applyBorder="1" applyAlignment="1">
      <alignment vertical="center"/>
    </xf>
    <xf numFmtId="20" fontId="23" fillId="0" borderId="1" xfId="0" applyNumberFormat="1" applyFont="1" applyBorder="1" applyAlignment="1">
      <alignment horizontal="right" vertical="center"/>
    </xf>
    <xf numFmtId="0" fontId="42" fillId="0" borderId="2" xfId="0" applyFont="1" applyBorder="1" applyAlignment="1">
      <alignment vertical="center"/>
    </xf>
    <xf numFmtId="0" fontId="42" fillId="4" borderId="1" xfId="0" applyFont="1" applyFill="1" applyBorder="1" applyAlignment="1">
      <alignment horizontal="center" vertical="center"/>
    </xf>
    <xf numFmtId="20" fontId="23" fillId="5" borderId="1" xfId="0" applyNumberFormat="1" applyFont="1" applyFill="1" applyBorder="1" applyAlignment="1">
      <alignment vertical="center"/>
    </xf>
    <xf numFmtId="49" fontId="42" fillId="0" borderId="0" xfId="0" applyNumberFormat="1" applyFont="1" applyAlignment="1">
      <alignment horizontal="right" vertical="center"/>
    </xf>
    <xf numFmtId="178" fontId="23" fillId="0" borderId="1" xfId="0" applyNumberFormat="1" applyFont="1" applyBorder="1" applyAlignment="1">
      <alignment horizontal="right" vertical="center"/>
    </xf>
    <xf numFmtId="20" fontId="42" fillId="0" borderId="0" xfId="0" applyNumberFormat="1" applyFont="1"/>
    <xf numFmtId="184" fontId="0" fillId="0" borderId="1" xfId="0" applyNumberFormat="1" applyBorder="1" applyAlignment="1">
      <alignment horizontal="center"/>
    </xf>
    <xf numFmtId="185" fontId="0" fillId="0" borderId="1" xfId="0" applyNumberFormat="1" applyBorder="1" applyAlignment="1">
      <alignment horizontal="center"/>
    </xf>
    <xf numFmtId="186" fontId="0" fillId="0" borderId="1" xfId="0" applyNumberFormat="1" applyBorder="1" applyAlignment="1">
      <alignment horizontal="center"/>
    </xf>
    <xf numFmtId="0" fontId="0" fillId="0" borderId="14" xfId="0" applyBorder="1" applyAlignment="1">
      <alignment shrinkToFit="1"/>
    </xf>
    <xf numFmtId="187" fontId="0" fillId="0" borderId="0" xfId="0" applyNumberFormat="1"/>
    <xf numFmtId="0" fontId="0" fillId="7" borderId="1" xfId="0" applyFill="1" applyBorder="1"/>
    <xf numFmtId="0" fontId="3" fillId="8" borderId="1" xfId="3" quotePrefix="1" applyFill="1" applyBorder="1" applyAlignment="1">
      <alignment horizontal="center" vertical="center"/>
    </xf>
    <xf numFmtId="0" fontId="3" fillId="0" borderId="0" xfId="3" applyAlignment="1">
      <alignment vertical="center" wrapText="1"/>
    </xf>
    <xf numFmtId="180" fontId="49" fillId="0" borderId="82" xfId="3" applyNumberFormat="1" applyFont="1" applyBorder="1" applyAlignment="1">
      <alignment horizontal="center" vertical="center"/>
    </xf>
    <xf numFmtId="0" fontId="0" fillId="11" borderId="1" xfId="0" applyFill="1" applyBorder="1" applyAlignment="1">
      <alignment horizontal="center" vertical="center"/>
    </xf>
    <xf numFmtId="191" fontId="23" fillId="0" borderId="1" xfId="0" applyNumberFormat="1" applyFont="1" applyBorder="1" applyAlignment="1">
      <alignment vertical="center"/>
    </xf>
    <xf numFmtId="0" fontId="23" fillId="12" borderId="1" xfId="2" applyFont="1" applyFill="1" applyBorder="1" applyAlignment="1">
      <alignment horizontal="center" vertical="center" wrapText="1"/>
    </xf>
    <xf numFmtId="0" fontId="0" fillId="0" borderId="0" xfId="0" applyAlignment="1">
      <alignment horizontal="right"/>
    </xf>
    <xf numFmtId="178" fontId="23" fillId="13" borderId="1" xfId="1" applyNumberFormat="1" applyFont="1" applyFill="1" applyBorder="1" applyAlignment="1">
      <alignment horizontal="center" vertical="center" wrapText="1"/>
    </xf>
    <xf numFmtId="10" fontId="23" fillId="0" borderId="1" xfId="0" applyNumberFormat="1" applyFont="1" applyBorder="1" applyAlignment="1">
      <alignment vertical="center"/>
    </xf>
    <xf numFmtId="0" fontId="0" fillId="8" borderId="1" xfId="0" applyFill="1" applyBorder="1"/>
    <xf numFmtId="178" fontId="0" fillId="0" borderId="0" xfId="0" applyNumberFormat="1"/>
    <xf numFmtId="0" fontId="54" fillId="0" borderId="0" xfId="0" applyFont="1"/>
    <xf numFmtId="0" fontId="55" fillId="6" borderId="0" xfId="0" applyFont="1" applyFill="1"/>
    <xf numFmtId="0" fontId="55" fillId="6" borderId="0" xfId="0" applyFont="1" applyFill="1" applyAlignment="1">
      <alignment wrapText="1"/>
    </xf>
    <xf numFmtId="0" fontId="3" fillId="0" borderId="4" xfId="3" applyBorder="1" applyAlignment="1">
      <alignment horizontal="center" vertical="top"/>
    </xf>
    <xf numFmtId="0" fontId="56" fillId="2" borderId="0" xfId="0" applyFont="1" applyFill="1" applyAlignment="1">
      <alignment horizontal="center" vertical="center"/>
    </xf>
    <xf numFmtId="0" fontId="46" fillId="2" borderId="0" xfId="0" applyFont="1" applyFill="1" applyAlignment="1">
      <alignment horizontal="center" vertical="center"/>
    </xf>
    <xf numFmtId="0" fontId="31" fillId="0" borderId="45" xfId="0" applyFont="1" applyBorder="1" applyAlignment="1">
      <alignment horizontal="left" vertical="center"/>
    </xf>
    <xf numFmtId="0" fontId="36" fillId="0" borderId="1" xfId="0" applyFont="1" applyBorder="1"/>
    <xf numFmtId="0" fontId="7" fillId="2" borderId="1" xfId="2" applyFont="1" applyFill="1" applyBorder="1" applyAlignment="1">
      <alignment horizontal="center" vertical="center" wrapText="1"/>
    </xf>
    <xf numFmtId="176" fontId="12" fillId="2" borderId="1" xfId="2" applyNumberFormat="1" applyFont="1" applyFill="1" applyBorder="1" applyAlignment="1">
      <alignment horizontal="center" vertical="center" wrapText="1"/>
    </xf>
    <xf numFmtId="38" fontId="3" fillId="3" borderId="1" xfId="1" applyFont="1" applyFill="1" applyBorder="1" applyAlignment="1">
      <alignment horizontal="center" vertical="center" wrapText="1"/>
    </xf>
    <xf numFmtId="177" fontId="61" fillId="3" borderId="1" xfId="2" applyNumberFormat="1" applyFont="1" applyFill="1" applyBorder="1" applyAlignment="1">
      <alignment horizontal="center" vertical="center"/>
    </xf>
    <xf numFmtId="177" fontId="3" fillId="3" borderId="1" xfId="2" applyNumberFormat="1" applyFill="1" applyBorder="1" applyAlignment="1">
      <alignment horizontal="center" vertical="center" wrapText="1"/>
    </xf>
    <xf numFmtId="0" fontId="0" fillId="6" borderId="0" xfId="0" applyFill="1" applyAlignment="1">
      <alignment vertical="center"/>
    </xf>
    <xf numFmtId="0" fontId="64" fillId="6" borderId="0" xfId="0" applyFont="1" applyFill="1" applyAlignment="1">
      <alignment vertical="center"/>
    </xf>
    <xf numFmtId="0" fontId="63" fillId="6" borderId="0" xfId="0" applyFont="1" applyFill="1" applyAlignment="1">
      <alignment vertical="center"/>
    </xf>
    <xf numFmtId="0" fontId="62" fillId="6" borderId="0" xfId="0" applyFont="1" applyFill="1" applyAlignment="1">
      <alignment vertical="center"/>
    </xf>
    <xf numFmtId="192" fontId="0" fillId="0" borderId="1" xfId="0" applyNumberFormat="1" applyBorder="1"/>
    <xf numFmtId="193" fontId="0" fillId="0" borderId="0" xfId="0" applyNumberFormat="1"/>
    <xf numFmtId="193" fontId="0" fillId="0" borderId="13" xfId="0" applyNumberFormat="1" applyBorder="1"/>
    <xf numFmtId="193" fontId="0" fillId="0" borderId="1" xfId="0" applyNumberFormat="1" applyBorder="1"/>
    <xf numFmtId="193" fontId="0" fillId="0" borderId="5" xfId="0" applyNumberFormat="1" applyBorder="1"/>
    <xf numFmtId="193" fontId="0" fillId="0" borderId="62" xfId="0" applyNumberFormat="1" applyBorder="1"/>
    <xf numFmtId="193" fontId="0" fillId="0" borderId="65" xfId="0" applyNumberFormat="1" applyBorder="1"/>
    <xf numFmtId="49" fontId="0" fillId="0" borderId="1" xfId="0" applyNumberFormat="1" applyBorder="1" applyAlignment="1">
      <alignment horizontal="right"/>
    </xf>
    <xf numFmtId="49" fontId="0" fillId="0" borderId="5" xfId="0" applyNumberFormat="1" applyBorder="1" applyAlignment="1">
      <alignment horizontal="right"/>
    </xf>
    <xf numFmtId="49" fontId="0" fillId="0" borderId="62" xfId="0" applyNumberFormat="1" applyBorder="1" applyAlignment="1">
      <alignment horizontal="right"/>
    </xf>
    <xf numFmtId="0" fontId="0" fillId="7" borderId="1" xfId="0" applyFill="1" applyBorder="1" applyAlignment="1">
      <alignment horizontal="center"/>
    </xf>
    <xf numFmtId="0" fontId="61" fillId="0" borderId="1" xfId="0" applyFont="1" applyBorder="1" applyAlignment="1">
      <alignment vertical="center"/>
    </xf>
    <xf numFmtId="0" fontId="61" fillId="0" borderId="1" xfId="0" applyFont="1" applyBorder="1"/>
    <xf numFmtId="0" fontId="54" fillId="0" borderId="1" xfId="0" applyFont="1" applyBorder="1" applyAlignment="1">
      <alignment horizontal="center"/>
    </xf>
    <xf numFmtId="0" fontId="38" fillId="0" borderId="1" xfId="0" applyFont="1" applyBorder="1"/>
    <xf numFmtId="0" fontId="65" fillId="0" borderId="0" xfId="0" applyFont="1"/>
    <xf numFmtId="0" fontId="30" fillId="0" borderId="1" xfId="0" applyFont="1" applyBorder="1"/>
    <xf numFmtId="0" fontId="66" fillId="0" borderId="0" xfId="0" applyFont="1" applyAlignment="1">
      <alignment horizontal="right"/>
    </xf>
    <xf numFmtId="0" fontId="41" fillId="6" borderId="0" xfId="0" applyFont="1" applyFill="1" applyAlignment="1">
      <alignment shrinkToFit="1"/>
    </xf>
    <xf numFmtId="0" fontId="23" fillId="0" borderId="0" xfId="0" applyFont="1" applyAlignment="1">
      <alignment vertical="center" shrinkToFit="1"/>
    </xf>
    <xf numFmtId="0" fontId="23" fillId="3" borderId="1" xfId="2" applyFont="1" applyFill="1" applyBorder="1" applyAlignment="1">
      <alignment horizontal="center" vertical="center" shrinkToFit="1"/>
    </xf>
    <xf numFmtId="0" fontId="42" fillId="0" borderId="1" xfId="0" applyFont="1" applyBorder="1" applyAlignment="1">
      <alignment vertical="center" shrinkToFit="1"/>
    </xf>
    <xf numFmtId="0" fontId="42" fillId="0" borderId="0" xfId="0" applyFont="1" applyAlignment="1">
      <alignment shrinkToFit="1"/>
    </xf>
    <xf numFmtId="0" fontId="23" fillId="2" borderId="0" xfId="0" applyFont="1" applyFill="1" applyAlignment="1">
      <alignment horizontal="left" vertical="center" shrinkToFit="1"/>
    </xf>
    <xf numFmtId="0" fontId="42" fillId="2" borderId="0" xfId="0" applyFont="1" applyFill="1" applyAlignment="1">
      <alignment horizontal="left" vertical="center" shrinkToFit="1"/>
    </xf>
    <xf numFmtId="0" fontId="42" fillId="0" borderId="0" xfId="0" applyFont="1" applyAlignment="1">
      <alignment horizontal="left" vertical="center" shrinkToFit="1"/>
    </xf>
    <xf numFmtId="0" fontId="23" fillId="0" borderId="1" xfId="0" applyFont="1" applyBorder="1" applyAlignment="1">
      <alignment horizontal="left" vertical="center" shrinkToFit="1"/>
    </xf>
    <xf numFmtId="0" fontId="23" fillId="0" borderId="1" xfId="0" applyFont="1" applyBorder="1" applyAlignment="1">
      <alignment vertical="center" shrinkToFit="1"/>
    </xf>
    <xf numFmtId="194" fontId="42" fillId="0" borderId="0" xfId="0" applyNumberFormat="1" applyFont="1"/>
    <xf numFmtId="0" fontId="42" fillId="14" borderId="1" xfId="0" applyFont="1" applyFill="1" applyBorder="1" applyAlignment="1">
      <alignment horizontal="center" vertical="center" wrapText="1"/>
    </xf>
    <xf numFmtId="0" fontId="42" fillId="14" borderId="1" xfId="0" applyFont="1" applyFill="1" applyBorder="1" applyAlignment="1">
      <alignment horizontal="center" vertical="center"/>
    </xf>
    <xf numFmtId="0" fontId="36" fillId="0" borderId="4" xfId="0" applyFont="1" applyBorder="1"/>
    <xf numFmtId="0" fontId="36" fillId="0" borderId="4" xfId="0" applyFont="1" applyBorder="1" applyAlignment="1">
      <alignment vertical="center"/>
    </xf>
    <xf numFmtId="0" fontId="42" fillId="0" borderId="1" xfId="0" applyFont="1" applyBorder="1" applyAlignment="1">
      <alignment shrinkToFit="1"/>
    </xf>
    <xf numFmtId="0" fontId="41" fillId="0" borderId="0" xfId="0" applyFont="1"/>
    <xf numFmtId="0" fontId="69" fillId="0" borderId="0" xfId="0" applyFont="1" applyAlignment="1">
      <alignment vertical="center"/>
    </xf>
    <xf numFmtId="0" fontId="68" fillId="0" borderId="0" xfId="0" applyFont="1" applyAlignment="1">
      <alignment vertical="center"/>
    </xf>
    <xf numFmtId="176" fontId="70" fillId="2" borderId="1" xfId="2" applyNumberFormat="1" applyFont="1" applyFill="1" applyBorder="1" applyAlignment="1">
      <alignment horizontal="center" vertical="center" shrinkToFit="1"/>
    </xf>
    <xf numFmtId="20" fontId="42" fillId="6" borderId="0" xfId="0" applyNumberFormat="1" applyFont="1" applyFill="1"/>
    <xf numFmtId="20" fontId="70" fillId="0" borderId="0" xfId="0" applyNumberFormat="1" applyFont="1" applyAlignment="1">
      <alignment vertical="center"/>
    </xf>
    <xf numFmtId="20" fontId="70" fillId="0" borderId="0" xfId="0" applyNumberFormat="1" applyFont="1" applyAlignment="1">
      <alignment horizontal="left" vertical="center"/>
    </xf>
    <xf numFmtId="20" fontId="70" fillId="2" borderId="1" xfId="2" applyNumberFormat="1" applyFont="1" applyFill="1" applyBorder="1" applyAlignment="1">
      <alignment horizontal="center" vertical="center" wrapText="1"/>
    </xf>
    <xf numFmtId="20" fontId="70" fillId="0" borderId="1" xfId="0" applyNumberFormat="1" applyFont="1" applyBorder="1" applyAlignment="1">
      <alignment vertical="center"/>
    </xf>
    <xf numFmtId="20" fontId="70" fillId="0" borderId="1" xfId="0" applyNumberFormat="1" applyFont="1" applyBorder="1" applyAlignment="1">
      <alignment horizontal="right" vertical="center"/>
    </xf>
    <xf numFmtId="49" fontId="41" fillId="7" borderId="0" xfId="0" applyNumberFormat="1" applyFont="1" applyFill="1" applyAlignment="1">
      <alignment horizontal="right"/>
    </xf>
    <xf numFmtId="49" fontId="36" fillId="0" borderId="4" xfId="0" applyNumberFormat="1" applyFont="1" applyBorder="1"/>
    <xf numFmtId="49" fontId="36" fillId="0" borderId="1" xfId="0" applyNumberFormat="1" applyFont="1" applyBorder="1"/>
    <xf numFmtId="0" fontId="0" fillId="0" borderId="2" xfId="0" applyBorder="1"/>
    <xf numFmtId="0" fontId="0" fillId="15" borderId="1" xfId="0" applyFill="1" applyBorder="1"/>
    <xf numFmtId="0" fontId="30" fillId="15" borderId="1" xfId="0" applyFont="1" applyFill="1" applyBorder="1"/>
    <xf numFmtId="0" fontId="0" fillId="15" borderId="4" xfId="0" applyFill="1" applyBorder="1"/>
    <xf numFmtId="0" fontId="23" fillId="14" borderId="1" xfId="0" applyFont="1" applyFill="1" applyBorder="1" applyAlignment="1">
      <alignment vertical="center"/>
    </xf>
    <xf numFmtId="0" fontId="23" fillId="14" borderId="1" xfId="0" applyFont="1" applyFill="1" applyBorder="1" applyAlignment="1">
      <alignment horizontal="center" vertical="center"/>
    </xf>
    <xf numFmtId="0" fontId="23" fillId="14" borderId="5" xfId="0" applyFont="1" applyFill="1" applyBorder="1" applyAlignment="1">
      <alignment horizontal="center" vertical="center"/>
    </xf>
    <xf numFmtId="0" fontId="45" fillId="0" borderId="1" xfId="0" applyFont="1" applyBorder="1" applyAlignment="1">
      <alignment vertical="center" shrinkToFit="1"/>
    </xf>
    <xf numFmtId="49" fontId="42" fillId="0" borderId="1" xfId="0" applyNumberFormat="1" applyFont="1" applyBorder="1" applyAlignment="1">
      <alignment horizontal="right" vertical="center"/>
    </xf>
    <xf numFmtId="0" fontId="23" fillId="0" borderId="2" xfId="0" applyFont="1" applyBorder="1" applyAlignment="1">
      <alignment horizontal="center" vertical="center"/>
    </xf>
    <xf numFmtId="0" fontId="73" fillId="0" borderId="2" xfId="0" applyFont="1" applyBorder="1" applyAlignment="1">
      <alignment vertical="center"/>
    </xf>
    <xf numFmtId="49" fontId="23" fillId="0" borderId="1" xfId="0" quotePrefix="1" applyNumberFormat="1" applyFont="1" applyBorder="1" applyAlignment="1">
      <alignment horizontal="right" vertical="center"/>
    </xf>
    <xf numFmtId="0" fontId="54" fillId="0" borderId="1" xfId="0" applyFont="1" applyBorder="1"/>
    <xf numFmtId="0" fontId="54" fillId="0" borderId="1" xfId="0" applyFont="1" applyBorder="1" applyAlignment="1">
      <alignment vertical="center"/>
    </xf>
    <xf numFmtId="0" fontId="47" fillId="0" borderId="1" xfId="0" applyFont="1" applyBorder="1" applyAlignment="1">
      <alignment vertical="center" shrinkToFit="1"/>
    </xf>
    <xf numFmtId="0" fontId="36" fillId="0" borderId="1" xfId="0" applyFont="1" applyBorder="1" applyAlignment="1">
      <alignment vertical="center"/>
    </xf>
    <xf numFmtId="20" fontId="0" fillId="0" borderId="1" xfId="0" applyNumberFormat="1" applyBorder="1"/>
    <xf numFmtId="1" fontId="0" fillId="0" borderId="1" xfId="0" applyNumberFormat="1" applyBorder="1"/>
    <xf numFmtId="49" fontId="75" fillId="6" borderId="0" xfId="0" applyNumberFormat="1" applyFont="1" applyFill="1"/>
    <xf numFmtId="0" fontId="76" fillId="0" borderId="0" xfId="0" applyFont="1"/>
    <xf numFmtId="0" fontId="73" fillId="0" borderId="1" xfId="0" applyFont="1" applyBorder="1"/>
    <xf numFmtId="0" fontId="73" fillId="16" borderId="2" xfId="0" applyFont="1" applyFill="1" applyBorder="1"/>
    <xf numFmtId="0" fontId="73" fillId="16" borderId="1" xfId="0" applyFont="1" applyFill="1" applyBorder="1"/>
    <xf numFmtId="0" fontId="73" fillId="0" borderId="9" xfId="0" applyFont="1" applyBorder="1"/>
    <xf numFmtId="0" fontId="73" fillId="0" borderId="2" xfId="0" applyFont="1" applyBorder="1"/>
    <xf numFmtId="0" fontId="12" fillId="0" borderId="1" xfId="5" applyFont="1" applyBorder="1">
      <alignment vertical="center"/>
    </xf>
    <xf numFmtId="0" fontId="12" fillId="0" borderId="5" xfId="5" applyFont="1" applyBorder="1">
      <alignment vertical="center"/>
    </xf>
    <xf numFmtId="0" fontId="73" fillId="0" borderId="12" xfId="0" applyFont="1" applyBorder="1"/>
    <xf numFmtId="0" fontId="12" fillId="0" borderId="13" xfId="5" applyFont="1" applyBorder="1">
      <alignment vertical="center"/>
    </xf>
    <xf numFmtId="0" fontId="42" fillId="0" borderId="1" xfId="0" applyFont="1" applyFill="1" applyBorder="1" applyAlignment="1">
      <alignment vertical="center" shrinkToFit="1"/>
    </xf>
    <xf numFmtId="0" fontId="0" fillId="0" borderId="12" xfId="0" applyFill="1" applyBorder="1"/>
    <xf numFmtId="0" fontId="23" fillId="0" borderId="1" xfId="0" applyFont="1" applyFill="1" applyBorder="1" applyAlignment="1">
      <alignment horizontal="center" vertical="center"/>
    </xf>
    <xf numFmtId="0" fontId="23" fillId="0" borderId="1" xfId="0" applyFont="1" applyFill="1" applyBorder="1" applyAlignment="1">
      <alignment horizontal="left" vertical="center" shrinkToFit="1"/>
    </xf>
    <xf numFmtId="0" fontId="23" fillId="0" borderId="1" xfId="0" applyFont="1" applyFill="1" applyBorder="1" applyAlignment="1">
      <alignment vertical="center"/>
    </xf>
    <xf numFmtId="0" fontId="23" fillId="0" borderId="1" xfId="0" applyFont="1" applyFill="1" applyBorder="1" applyAlignment="1">
      <alignment vertical="center" shrinkToFit="1"/>
    </xf>
    <xf numFmtId="0" fontId="42" fillId="0" borderId="1" xfId="0" applyFont="1" applyFill="1" applyBorder="1" applyAlignment="1">
      <alignment shrinkToFit="1"/>
    </xf>
    <xf numFmtId="178" fontId="23" fillId="0" borderId="1" xfId="0" applyNumberFormat="1" applyFont="1" applyFill="1" applyBorder="1" applyAlignment="1">
      <alignment vertical="center"/>
    </xf>
    <xf numFmtId="178" fontId="23" fillId="0" borderId="1" xfId="0" applyNumberFormat="1" applyFont="1" applyFill="1" applyBorder="1" applyAlignment="1">
      <alignment horizontal="right" vertical="center"/>
    </xf>
    <xf numFmtId="49" fontId="23" fillId="0" borderId="1" xfId="0" applyNumberFormat="1" applyFont="1" applyFill="1" applyBorder="1" applyAlignment="1">
      <alignment horizontal="right" vertical="center"/>
    </xf>
    <xf numFmtId="20" fontId="70" fillId="0" borderId="1" xfId="0" applyNumberFormat="1" applyFont="1" applyFill="1" applyBorder="1" applyAlignment="1">
      <alignment vertical="center"/>
    </xf>
    <xf numFmtId="20" fontId="70" fillId="0" borderId="1" xfId="0" applyNumberFormat="1" applyFont="1" applyFill="1" applyBorder="1" applyAlignment="1">
      <alignment horizontal="right" vertical="center"/>
    </xf>
    <xf numFmtId="0" fontId="42" fillId="0" borderId="2" xfId="0" applyFont="1" applyFill="1" applyBorder="1" applyAlignment="1">
      <alignment vertical="center"/>
    </xf>
    <xf numFmtId="20" fontId="42" fillId="0" borderId="2" xfId="0" applyNumberFormat="1" applyFont="1" applyFill="1" applyBorder="1" applyAlignment="1">
      <alignment vertical="center"/>
    </xf>
    <xf numFmtId="20" fontId="42" fillId="0" borderId="1" xfId="0" applyNumberFormat="1" applyFont="1" applyFill="1" applyBorder="1" applyAlignment="1">
      <alignment vertical="center" shrinkToFit="1"/>
    </xf>
    <xf numFmtId="20" fontId="42" fillId="0" borderId="2" xfId="0" applyNumberFormat="1" applyFont="1" applyBorder="1" applyAlignment="1">
      <alignment vertical="center"/>
    </xf>
    <xf numFmtId="0" fontId="3" fillId="0" borderId="5" xfId="3" applyBorder="1" applyAlignment="1">
      <alignment horizontal="center" vertical="center" wrapText="1"/>
    </xf>
    <xf numFmtId="0" fontId="3" fillId="0" borderId="12" xfId="3" applyBorder="1" applyAlignment="1">
      <alignment horizontal="center" vertical="center" wrapText="1"/>
    </xf>
    <xf numFmtId="0" fontId="3" fillId="0" borderId="13" xfId="3" applyBorder="1" applyAlignment="1">
      <alignment horizontal="center" vertical="center" wrapText="1"/>
    </xf>
    <xf numFmtId="0" fontId="3" fillId="0" borderId="5" xfId="3" applyBorder="1" applyAlignment="1">
      <alignment horizontal="center" vertical="center"/>
    </xf>
    <xf numFmtId="0" fontId="3" fillId="0" borderId="12" xfId="3" applyBorder="1" applyAlignment="1">
      <alignment horizontal="center" vertical="center"/>
    </xf>
    <xf numFmtId="0" fontId="3" fillId="0" borderId="13" xfId="3" applyBorder="1" applyAlignment="1">
      <alignment horizontal="center" vertical="center"/>
    </xf>
    <xf numFmtId="0" fontId="3" fillId="0" borderId="6" xfId="3" applyBorder="1" applyAlignment="1">
      <alignment horizontal="center" vertical="center"/>
    </xf>
    <xf numFmtId="0" fontId="3" fillId="0" borderId="7" xfId="3" applyBorder="1" applyAlignment="1">
      <alignment horizontal="center" vertical="center"/>
    </xf>
    <xf numFmtId="0" fontId="3" fillId="0" borderId="8" xfId="3" applyBorder="1" applyAlignment="1">
      <alignment horizontal="center" vertical="center"/>
    </xf>
    <xf numFmtId="0" fontId="3" fillId="0" borderId="9" xfId="3" applyBorder="1" applyAlignment="1">
      <alignment horizontal="center" vertical="center"/>
    </xf>
    <xf numFmtId="0" fontId="3" fillId="0" borderId="10" xfId="3" applyBorder="1" applyAlignment="1">
      <alignment horizontal="center" vertical="center"/>
    </xf>
    <xf numFmtId="0" fontId="3" fillId="0" borderId="11" xfId="3" applyBorder="1" applyAlignment="1">
      <alignment horizontal="center" vertical="center"/>
    </xf>
    <xf numFmtId="0" fontId="11" fillId="0" borderId="3" xfId="3" applyFont="1" applyBorder="1" applyAlignment="1">
      <alignment horizontal="center" vertical="center"/>
    </xf>
    <xf numFmtId="0" fontId="11" fillId="0" borderId="4" xfId="3" applyFont="1" applyBorder="1" applyAlignment="1">
      <alignment horizontal="center" vertical="center"/>
    </xf>
    <xf numFmtId="49" fontId="9" fillId="0" borderId="2" xfId="2" applyNumberFormat="1" applyFont="1" applyBorder="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xf numFmtId="0" fontId="3" fillId="0" borderId="2" xfId="3" applyBorder="1" applyAlignment="1">
      <alignment horizontal="center" vertical="center"/>
    </xf>
    <xf numFmtId="0" fontId="3" fillId="0" borderId="4" xfId="3" applyBorder="1" applyAlignment="1">
      <alignment horizontal="center" vertical="center"/>
    </xf>
    <xf numFmtId="0" fontId="9" fillId="0" borderId="5" xfId="3" applyFont="1" applyBorder="1" applyAlignment="1" applyProtection="1">
      <alignment horizontal="center" vertical="center"/>
      <protection locked="0"/>
    </xf>
    <xf numFmtId="0" fontId="9" fillId="0" borderId="12" xfId="3" applyFont="1" applyBorder="1" applyAlignment="1" applyProtection="1">
      <alignment horizontal="center" vertical="center"/>
      <protection locked="0"/>
    </xf>
    <xf numFmtId="0" fontId="9" fillId="0" borderId="13" xfId="3" applyFont="1" applyBorder="1" applyAlignment="1" applyProtection="1">
      <alignment horizontal="center" vertical="center"/>
      <protection locked="0"/>
    </xf>
    <xf numFmtId="0" fontId="9" fillId="0" borderId="6" xfId="3" applyFont="1" applyBorder="1" applyAlignment="1" applyProtection="1">
      <alignment horizontal="center" vertical="center"/>
      <protection locked="0"/>
    </xf>
    <xf numFmtId="0" fontId="9" fillId="0" borderId="8" xfId="3" applyFont="1" applyBorder="1" applyAlignment="1" applyProtection="1">
      <alignment horizontal="center" vertical="center"/>
      <protection locked="0"/>
    </xf>
    <xf numFmtId="0" fontId="9" fillId="0" borderId="14" xfId="3" applyFont="1" applyBorder="1" applyAlignment="1" applyProtection="1">
      <alignment horizontal="center" vertical="center"/>
      <protection locked="0"/>
    </xf>
    <xf numFmtId="0" fontId="9" fillId="0" borderId="15" xfId="3" applyFont="1" applyBorder="1" applyAlignment="1" applyProtection="1">
      <alignment horizontal="center" vertical="center"/>
      <protection locked="0"/>
    </xf>
    <xf numFmtId="0" fontId="9" fillId="0" borderId="9" xfId="3" applyFont="1" applyBorder="1" applyAlignment="1" applyProtection="1">
      <alignment horizontal="center" vertical="center"/>
      <protection locked="0"/>
    </xf>
    <xf numFmtId="0" fontId="9" fillId="0" borderId="11" xfId="3" applyFont="1" applyBorder="1" applyAlignment="1" applyProtection="1">
      <alignment horizontal="center" vertical="center"/>
      <protection locked="0"/>
    </xf>
    <xf numFmtId="0" fontId="23" fillId="0" borderId="6" xfId="3" applyFont="1" applyBorder="1" applyAlignment="1" applyProtection="1">
      <alignment horizontal="center" vertical="center"/>
      <protection locked="0"/>
    </xf>
    <xf numFmtId="0" fontId="23" fillId="0" borderId="7" xfId="3" applyFont="1" applyBorder="1" applyAlignment="1" applyProtection="1">
      <alignment horizontal="center" vertical="center"/>
      <protection locked="0"/>
    </xf>
    <xf numFmtId="0" fontId="23" fillId="0" borderId="8" xfId="3" applyFont="1" applyBorder="1" applyAlignment="1" applyProtection="1">
      <alignment horizontal="center" vertical="center"/>
      <protection locked="0"/>
    </xf>
    <xf numFmtId="0" fontId="3" fillId="0" borderId="5" xfId="3" applyBorder="1" applyAlignment="1" applyProtection="1">
      <alignment horizontal="center" vertical="center"/>
      <protection locked="0"/>
    </xf>
    <xf numFmtId="0" fontId="3" fillId="0" borderId="12" xfId="3" applyBorder="1" applyAlignment="1" applyProtection="1">
      <alignment horizontal="center" vertical="center"/>
      <protection locked="0"/>
    </xf>
    <xf numFmtId="0" fontId="3" fillId="0" borderId="13" xfId="3" applyBorder="1" applyAlignment="1" applyProtection="1">
      <alignment horizontal="center" vertical="center"/>
      <protection locked="0"/>
    </xf>
    <xf numFmtId="0" fontId="23" fillId="0" borderId="2" xfId="3" applyFont="1" applyBorder="1" applyAlignment="1" applyProtection="1">
      <alignment horizontal="center" vertical="center"/>
      <protection locked="0"/>
    </xf>
    <xf numFmtId="0" fontId="23" fillId="0" borderId="3" xfId="3" applyFont="1" applyBorder="1" applyAlignment="1" applyProtection="1">
      <alignment horizontal="center" vertical="center"/>
      <protection locked="0"/>
    </xf>
    <xf numFmtId="0" fontId="23" fillId="0" borderId="4" xfId="3" applyFont="1" applyBorder="1" applyAlignment="1" applyProtection="1">
      <alignment horizontal="center" vertical="center"/>
      <protection locked="0"/>
    </xf>
    <xf numFmtId="0" fontId="23" fillId="0" borderId="5" xfId="3" applyFont="1" applyBorder="1" applyAlignment="1" applyProtection="1">
      <alignment horizontal="center" vertical="center"/>
      <protection locked="0"/>
    </xf>
    <xf numFmtId="0" fontId="23" fillId="0" borderId="13" xfId="3" applyFont="1" applyBorder="1" applyAlignment="1" applyProtection="1">
      <alignment horizontal="center" vertical="center"/>
      <protection locked="0"/>
    </xf>
    <xf numFmtId="0" fontId="20" fillId="0" borderId="1" xfId="3" applyFont="1" applyBorder="1" applyAlignment="1" applyProtection="1">
      <alignment horizontal="center" vertical="center"/>
      <protection locked="0"/>
    </xf>
    <xf numFmtId="0" fontId="3" fillId="0" borderId="1" xfId="3" applyBorder="1" applyAlignment="1" applyProtection="1">
      <alignment horizontal="center" vertical="center"/>
      <protection locked="0"/>
    </xf>
    <xf numFmtId="49" fontId="3" fillId="0" borderId="2" xfId="3" applyNumberFormat="1" applyBorder="1" applyAlignment="1" applyProtection="1">
      <alignment horizontal="center" vertical="center"/>
      <protection locked="0"/>
    </xf>
    <xf numFmtId="49" fontId="3" fillId="0" borderId="4" xfId="3" applyNumberFormat="1" applyBorder="1" applyAlignment="1" applyProtection="1">
      <alignment horizontal="center" vertical="center"/>
      <protection locked="0"/>
    </xf>
    <xf numFmtId="189" fontId="3" fillId="7" borderId="1" xfId="3" applyNumberFormat="1" applyFill="1" applyBorder="1" applyAlignment="1">
      <alignment horizontal="center" vertical="center"/>
    </xf>
    <xf numFmtId="190" fontId="3" fillId="7" borderId="1" xfId="3" applyNumberFormat="1" applyFill="1" applyBorder="1" applyAlignment="1">
      <alignment horizontal="center" vertical="center"/>
    </xf>
    <xf numFmtId="0" fontId="22" fillId="0" borderId="1" xfId="3" applyFont="1" applyBorder="1" applyAlignment="1" applyProtection="1">
      <alignment horizontal="center" vertical="center"/>
      <protection locked="0"/>
    </xf>
    <xf numFmtId="0" fontId="22" fillId="0" borderId="2" xfId="3" applyFont="1" applyBorder="1" applyAlignment="1" applyProtection="1">
      <alignment horizontal="center" vertical="center"/>
      <protection locked="0"/>
    </xf>
    <xf numFmtId="0" fontId="22" fillId="0" borderId="3" xfId="3" applyFont="1" applyBorder="1" applyAlignment="1" applyProtection="1">
      <alignment horizontal="center" vertical="center"/>
      <protection locked="0"/>
    </xf>
    <xf numFmtId="0" fontId="22" fillId="0" borderId="4" xfId="3" applyFont="1" applyBorder="1" applyAlignment="1" applyProtection="1">
      <alignment horizontal="center" vertical="center"/>
      <protection locked="0"/>
    </xf>
    <xf numFmtId="0" fontId="18" fillId="0" borderId="5" xfId="3" applyFont="1" applyBorder="1" applyAlignment="1" applyProtection="1">
      <alignment horizontal="center" vertical="center"/>
      <protection locked="0"/>
    </xf>
    <xf numFmtId="0" fontId="18" fillId="0" borderId="12" xfId="3" applyFont="1" applyBorder="1" applyAlignment="1" applyProtection="1">
      <alignment horizontal="center" vertical="center"/>
      <protection locked="0"/>
    </xf>
    <xf numFmtId="0" fontId="18" fillId="0" borderId="13" xfId="3" applyFont="1" applyBorder="1" applyAlignment="1" applyProtection="1">
      <alignment horizontal="center" vertical="center"/>
      <protection locked="0"/>
    </xf>
    <xf numFmtId="0" fontId="3" fillId="7" borderId="1" xfId="3" applyFill="1" applyBorder="1" applyAlignment="1">
      <alignment horizontal="center" vertical="center"/>
    </xf>
    <xf numFmtId="0" fontId="3" fillId="0" borderId="2" xfId="3" applyBorder="1" applyAlignment="1" applyProtection="1">
      <alignment horizontal="center" vertical="center"/>
      <protection locked="0"/>
    </xf>
    <xf numFmtId="0" fontId="3" fillId="0" borderId="3" xfId="3" applyBorder="1" applyAlignment="1" applyProtection="1">
      <alignment horizontal="center" vertical="center"/>
      <protection locked="0"/>
    </xf>
    <xf numFmtId="0" fontId="3" fillId="0" borderId="4" xfId="3" applyBorder="1" applyAlignment="1" applyProtection="1">
      <alignment horizontal="center" vertical="center"/>
      <protection locked="0"/>
    </xf>
    <xf numFmtId="190" fontId="3" fillId="7" borderId="2" xfId="3" applyNumberFormat="1" applyFill="1" applyBorder="1" applyAlignment="1">
      <alignment horizontal="center" vertical="center"/>
    </xf>
    <xf numFmtId="190" fontId="3" fillId="7" borderId="3" xfId="3" applyNumberFormat="1" applyFill="1" applyBorder="1" applyAlignment="1">
      <alignment horizontal="center" vertical="center"/>
    </xf>
    <xf numFmtId="190" fontId="3" fillId="7" borderId="4" xfId="3" applyNumberFormat="1" applyFill="1" applyBorder="1" applyAlignment="1">
      <alignment horizontal="center" vertical="center"/>
    </xf>
    <xf numFmtId="0" fontId="9" fillId="0" borderId="1" xfId="3" applyFont="1" applyBorder="1" applyAlignment="1" applyProtection="1">
      <alignment horizontal="left" vertical="center"/>
      <protection locked="0"/>
    </xf>
    <xf numFmtId="0" fontId="3" fillId="0" borderId="1" xfId="3" applyBorder="1" applyAlignment="1" applyProtection="1">
      <alignment horizontal="left" vertical="center"/>
      <protection locked="0"/>
    </xf>
    <xf numFmtId="0" fontId="25" fillId="7" borderId="2" xfId="3" applyFont="1" applyFill="1" applyBorder="1" applyAlignment="1">
      <alignment horizontal="center" vertical="center" shrinkToFit="1"/>
    </xf>
    <xf numFmtId="0" fontId="25" fillId="7" borderId="3" xfId="3" applyFont="1" applyFill="1" applyBorder="1" applyAlignment="1">
      <alignment horizontal="center" vertical="center" shrinkToFit="1"/>
    </xf>
    <xf numFmtId="0" fontId="25" fillId="7" borderId="4" xfId="3" applyFont="1" applyFill="1" applyBorder="1" applyAlignment="1">
      <alignment horizontal="center" vertical="center" shrinkToFit="1"/>
    </xf>
    <xf numFmtId="0" fontId="25" fillId="7" borderId="2" xfId="3" applyFont="1" applyFill="1" applyBorder="1" applyAlignment="1">
      <alignment horizontal="center" vertical="center"/>
    </xf>
    <xf numFmtId="0" fontId="25" fillId="7" borderId="3" xfId="3" applyFont="1" applyFill="1" applyBorder="1" applyAlignment="1">
      <alignment horizontal="center" vertical="center"/>
    </xf>
    <xf numFmtId="0" fontId="25" fillId="7" borderId="4" xfId="3" applyFont="1" applyFill="1" applyBorder="1" applyAlignment="1">
      <alignment horizontal="center" vertical="center"/>
    </xf>
    <xf numFmtId="49" fontId="3" fillId="0" borderId="1" xfId="3" applyNumberFormat="1" applyBorder="1" applyAlignment="1" applyProtection="1">
      <alignment horizontal="center" vertical="center"/>
      <protection locked="0"/>
    </xf>
    <xf numFmtId="183" fontId="3" fillId="0" borderId="0" xfId="3" applyNumberFormat="1" applyAlignment="1">
      <alignment horizontal="right" vertical="center"/>
    </xf>
    <xf numFmtId="0" fontId="19" fillId="0" borderId="0" xfId="3" applyFont="1" applyAlignment="1" applyProtection="1">
      <alignment horizontal="center" vertical="center"/>
      <protection locked="0"/>
    </xf>
    <xf numFmtId="0" fontId="18" fillId="0" borderId="2" xfId="3" applyFont="1" applyBorder="1" applyAlignment="1" applyProtection="1">
      <alignment horizontal="center" vertical="center"/>
      <protection locked="0"/>
    </xf>
    <xf numFmtId="0" fontId="18" fillId="0" borderId="3" xfId="3" applyFont="1" applyBorder="1" applyAlignment="1" applyProtection="1">
      <alignment horizontal="center" vertical="center"/>
      <protection locked="0"/>
    </xf>
    <xf numFmtId="0" fontId="18" fillId="0" borderId="4" xfId="3" applyFont="1" applyBorder="1" applyAlignment="1" applyProtection="1">
      <alignment horizontal="center" vertical="center"/>
      <protection locked="0"/>
    </xf>
    <xf numFmtId="0" fontId="18" fillId="0" borderId="1" xfId="3" applyFont="1" applyBorder="1" applyAlignment="1" applyProtection="1">
      <alignment horizontal="center" vertical="center"/>
      <protection locked="0"/>
    </xf>
    <xf numFmtId="0" fontId="18" fillId="0" borderId="21" xfId="3" applyFont="1" applyBorder="1" applyAlignment="1" applyProtection="1">
      <alignment vertical="center"/>
      <protection locked="0"/>
    </xf>
    <xf numFmtId="0" fontId="0" fillId="0" borderId="22" xfId="0" applyBorder="1" applyAlignment="1">
      <alignment vertical="center"/>
    </xf>
    <xf numFmtId="0" fontId="0" fillId="0" borderId="23" xfId="0" applyBorder="1" applyAlignment="1">
      <alignment vertical="center"/>
    </xf>
    <xf numFmtId="0" fontId="3" fillId="0" borderId="1" xfId="3" applyBorder="1" applyAlignment="1">
      <alignment horizontal="center" vertical="center"/>
    </xf>
    <xf numFmtId="49" fontId="3" fillId="0" borderId="1" xfId="3" applyNumberFormat="1" applyBorder="1" applyAlignment="1">
      <alignment horizontal="center" vertical="center"/>
    </xf>
    <xf numFmtId="0" fontId="3" fillId="0" borderId="3" xfId="3" applyBorder="1" applyAlignment="1">
      <alignment horizontal="center" vertical="center"/>
    </xf>
    <xf numFmtId="0" fontId="25" fillId="0" borderId="2" xfId="3" applyFont="1" applyBorder="1" applyAlignment="1">
      <alignment horizontal="center" vertical="center" shrinkToFit="1"/>
    </xf>
    <xf numFmtId="0" fontId="25" fillId="0" borderId="3" xfId="3" applyFont="1" applyBorder="1" applyAlignment="1">
      <alignment horizontal="center" vertical="center" shrinkToFit="1"/>
    </xf>
    <xf numFmtId="0" fontId="25" fillId="0" borderId="4" xfId="3" applyFont="1" applyBorder="1" applyAlignment="1">
      <alignment horizontal="center" vertical="center" shrinkToFit="1"/>
    </xf>
    <xf numFmtId="0" fontId="25" fillId="0" borderId="2" xfId="3" applyFont="1" applyBorder="1" applyAlignment="1">
      <alignment horizontal="center" vertical="center"/>
    </xf>
    <xf numFmtId="0" fontId="25" fillId="0" borderId="3" xfId="3" applyFont="1" applyBorder="1" applyAlignment="1">
      <alignment horizontal="center" vertical="center"/>
    </xf>
    <xf numFmtId="0" fontId="25" fillId="0" borderId="4" xfId="3" applyFont="1" applyBorder="1" applyAlignment="1">
      <alignment horizontal="center" vertical="center"/>
    </xf>
    <xf numFmtId="188" fontId="67" fillId="0" borderId="85" xfId="3" applyNumberFormat="1" applyFont="1" applyBorder="1" applyAlignment="1">
      <alignment horizontal="center" vertical="center"/>
    </xf>
    <xf numFmtId="188" fontId="67" fillId="0" borderId="88" xfId="3" applyNumberFormat="1" applyFont="1" applyBorder="1" applyAlignment="1">
      <alignment horizontal="center" vertical="center"/>
    </xf>
    <xf numFmtId="190" fontId="51" fillId="0" borderId="86" xfId="3" applyNumberFormat="1" applyFont="1" applyBorder="1" applyAlignment="1">
      <alignment horizontal="center" vertical="center"/>
    </xf>
    <xf numFmtId="190" fontId="51" fillId="0" borderId="87" xfId="3" applyNumberFormat="1" applyFont="1" applyBorder="1" applyAlignment="1">
      <alignment horizontal="center" vertical="center"/>
    </xf>
    <xf numFmtId="190" fontId="51" fillId="0" borderId="89" xfId="3" applyNumberFormat="1" applyFont="1" applyBorder="1" applyAlignment="1">
      <alignment horizontal="center" vertical="center"/>
    </xf>
    <xf numFmtId="190" fontId="51" fillId="0" borderId="90" xfId="3" applyNumberFormat="1" applyFont="1" applyBorder="1" applyAlignment="1">
      <alignment horizontal="center" vertical="center"/>
    </xf>
    <xf numFmtId="188" fontId="15" fillId="0" borderId="85" xfId="3" applyNumberFormat="1" applyFont="1" applyBorder="1" applyAlignment="1">
      <alignment horizontal="center" vertical="center"/>
    </xf>
    <xf numFmtId="188" fontId="15" fillId="0" borderId="88" xfId="3" applyNumberFormat="1" applyFont="1" applyBorder="1" applyAlignment="1">
      <alignment horizontal="center" vertical="center"/>
    </xf>
    <xf numFmtId="190" fontId="52" fillId="0" borderId="86" xfId="3" applyNumberFormat="1" applyFont="1" applyBorder="1" applyAlignment="1">
      <alignment horizontal="center" vertical="center"/>
    </xf>
    <xf numFmtId="190" fontId="52" fillId="0" borderId="87" xfId="3" applyNumberFormat="1" applyFont="1" applyBorder="1" applyAlignment="1">
      <alignment horizontal="center" vertical="center"/>
    </xf>
    <xf numFmtId="190" fontId="52" fillId="0" borderId="89" xfId="3" applyNumberFormat="1" applyFont="1" applyBorder="1" applyAlignment="1">
      <alignment horizontal="center" vertical="center"/>
    </xf>
    <xf numFmtId="190" fontId="52" fillId="0" borderId="90" xfId="3" applyNumberFormat="1" applyFont="1" applyBorder="1" applyAlignment="1">
      <alignment horizontal="center" vertical="center"/>
    </xf>
    <xf numFmtId="182" fontId="51" fillId="0" borderId="85" xfId="4" applyNumberFormat="1" applyFont="1" applyFill="1" applyBorder="1" applyAlignment="1">
      <alignment horizontal="center" vertical="center" wrapText="1"/>
    </xf>
    <xf numFmtId="182" fontId="51" fillId="0" borderId="87" xfId="4" applyNumberFormat="1" applyFont="1" applyFill="1" applyBorder="1" applyAlignment="1">
      <alignment horizontal="center" vertical="center" wrapText="1"/>
    </xf>
    <xf numFmtId="182" fontId="51" fillId="0" borderId="88" xfId="4" applyNumberFormat="1" applyFont="1" applyFill="1" applyBorder="1" applyAlignment="1">
      <alignment horizontal="center" vertical="center" wrapText="1"/>
    </xf>
    <xf numFmtId="182" fontId="51" fillId="0" borderId="90" xfId="4" applyNumberFormat="1" applyFont="1" applyFill="1" applyBorder="1" applyAlignment="1">
      <alignment horizontal="center" vertical="center" wrapText="1"/>
    </xf>
    <xf numFmtId="0" fontId="3" fillId="0" borderId="1" xfId="3" applyBorder="1" applyAlignment="1">
      <alignment horizontal="center" vertical="center" wrapText="1"/>
    </xf>
    <xf numFmtId="0" fontId="52" fillId="0" borderId="14" xfId="3" applyFont="1" applyBorder="1" applyAlignment="1">
      <alignment horizontal="left" vertical="center" wrapText="1"/>
    </xf>
    <xf numFmtId="0" fontId="52" fillId="0" borderId="0" xfId="3" applyFont="1" applyAlignment="1">
      <alignment horizontal="left" vertical="center" wrapText="1"/>
    </xf>
    <xf numFmtId="0" fontId="52" fillId="0" borderId="15" xfId="3" applyFont="1" applyBorder="1" applyAlignment="1">
      <alignment horizontal="left" vertical="center" wrapText="1"/>
    </xf>
    <xf numFmtId="0" fontId="52" fillId="0" borderId="9" xfId="3" applyFont="1" applyBorder="1" applyAlignment="1">
      <alignment horizontal="left" vertical="center" wrapText="1"/>
    </xf>
    <xf numFmtId="0" fontId="52" fillId="0" borderId="10" xfId="3" applyFont="1" applyBorder="1" applyAlignment="1">
      <alignment horizontal="left" vertical="center" wrapText="1"/>
    </xf>
    <xf numFmtId="0" fontId="52" fillId="0" borderId="11" xfId="3" applyFont="1" applyBorder="1" applyAlignment="1">
      <alignment horizontal="left" vertical="center" wrapText="1"/>
    </xf>
    <xf numFmtId="0" fontId="15" fillId="0" borderId="14" xfId="3" applyFont="1" applyBorder="1" applyAlignment="1">
      <alignment vertical="center"/>
    </xf>
    <xf numFmtId="0" fontId="15" fillId="0" borderId="0" xfId="3" applyFont="1" applyAlignment="1">
      <alignment vertical="center"/>
    </xf>
    <xf numFmtId="0" fontId="15" fillId="0" borderId="15" xfId="3" applyFont="1" applyBorder="1" applyAlignment="1">
      <alignment vertical="center"/>
    </xf>
    <xf numFmtId="0" fontId="15" fillId="0" borderId="9" xfId="3" applyFont="1" applyBorder="1" applyAlignment="1">
      <alignment vertical="center"/>
    </xf>
    <xf numFmtId="0" fontId="15" fillId="0" borderId="10" xfId="3" applyFont="1" applyBorder="1" applyAlignment="1">
      <alignment vertical="center"/>
    </xf>
    <xf numFmtId="0" fontId="15" fillId="0" borderId="11" xfId="3" applyFont="1" applyBorder="1" applyAlignment="1">
      <alignment vertical="center"/>
    </xf>
    <xf numFmtId="0" fontId="53" fillId="0" borderId="6" xfId="3" applyFont="1" applyBorder="1" applyAlignment="1">
      <alignment vertical="center" wrapText="1"/>
    </xf>
    <xf numFmtId="0" fontId="53" fillId="0" borderId="7" xfId="3" applyFont="1" applyBorder="1" applyAlignment="1">
      <alignment vertical="center"/>
    </xf>
    <xf numFmtId="0" fontId="53" fillId="0" borderId="8" xfId="3" applyFont="1" applyBorder="1" applyAlignment="1">
      <alignment vertical="center"/>
    </xf>
    <xf numFmtId="0" fontId="53" fillId="0" borderId="14" xfId="3" applyFont="1" applyBorder="1" applyAlignment="1">
      <alignment vertical="center"/>
    </xf>
    <xf numFmtId="0" fontId="53" fillId="0" borderId="0" xfId="3" applyFont="1" applyAlignment="1">
      <alignment vertical="center"/>
    </xf>
    <xf numFmtId="0" fontId="53" fillId="0" borderId="15" xfId="3" applyFont="1" applyBorder="1" applyAlignment="1">
      <alignment vertical="center"/>
    </xf>
    <xf numFmtId="0" fontId="53" fillId="0" borderId="9" xfId="3" applyFont="1" applyBorder="1" applyAlignment="1">
      <alignment vertical="center"/>
    </xf>
    <xf numFmtId="0" fontId="53" fillId="0" borderId="10" xfId="3" applyFont="1" applyBorder="1" applyAlignment="1">
      <alignment vertical="center"/>
    </xf>
    <xf numFmtId="0" fontId="53" fillId="0" borderId="11" xfId="3" applyFont="1" applyBorder="1" applyAlignment="1">
      <alignment vertical="center"/>
    </xf>
    <xf numFmtId="0" fontId="53" fillId="0" borderId="6" xfId="3" applyFont="1" applyBorder="1" applyAlignment="1">
      <alignment horizontal="left" vertical="center" wrapText="1"/>
    </xf>
    <xf numFmtId="0" fontId="53" fillId="0" borderId="7" xfId="3" applyFont="1" applyBorder="1" applyAlignment="1">
      <alignment horizontal="left" vertical="center"/>
    </xf>
    <xf numFmtId="0" fontId="53" fillId="0" borderId="8" xfId="3" applyFont="1" applyBorder="1" applyAlignment="1">
      <alignment horizontal="left" vertical="center"/>
    </xf>
    <xf numFmtId="0" fontId="53" fillId="0" borderId="14" xfId="3" applyFont="1" applyBorder="1" applyAlignment="1">
      <alignment horizontal="left" vertical="center"/>
    </xf>
    <xf numFmtId="0" fontId="53" fillId="0" borderId="0" xfId="3" applyFont="1" applyAlignment="1">
      <alignment horizontal="left" vertical="center"/>
    </xf>
    <xf numFmtId="0" fontId="53" fillId="0" borderId="15" xfId="3" applyFont="1" applyBorder="1" applyAlignment="1">
      <alignment horizontal="left" vertical="center"/>
    </xf>
    <xf numFmtId="0" fontId="53" fillId="0" borderId="9" xfId="3" applyFont="1" applyBorder="1" applyAlignment="1">
      <alignment horizontal="left" vertical="center"/>
    </xf>
    <xf numFmtId="0" fontId="53" fillId="0" borderId="10" xfId="3" applyFont="1" applyBorder="1" applyAlignment="1">
      <alignment horizontal="left" vertical="center"/>
    </xf>
    <xf numFmtId="0" fontId="53" fillId="0" borderId="11" xfId="3" applyFont="1" applyBorder="1" applyAlignment="1">
      <alignment horizontal="left" vertical="center"/>
    </xf>
    <xf numFmtId="0" fontId="3" fillId="0" borderId="16" xfId="3" applyBorder="1" applyAlignment="1">
      <alignment horizontal="center" vertical="center"/>
    </xf>
    <xf numFmtId="56" fontId="3" fillId="0" borderId="1" xfId="3" applyNumberFormat="1" applyBorder="1" applyAlignment="1">
      <alignment horizontal="center" vertical="center"/>
    </xf>
    <xf numFmtId="0" fontId="13" fillId="0" borderId="0" xfId="3" applyFont="1" applyAlignment="1">
      <alignment horizontal="center" vertical="center"/>
    </xf>
    <xf numFmtId="0" fontId="48" fillId="0" borderId="6" xfId="3" applyFont="1" applyBorder="1" applyAlignment="1">
      <alignment vertical="center" shrinkToFit="1"/>
    </xf>
    <xf numFmtId="0" fontId="48" fillId="0" borderId="7" xfId="3" applyFont="1" applyBorder="1" applyAlignment="1">
      <alignment vertical="center" shrinkToFit="1"/>
    </xf>
    <xf numFmtId="0" fontId="48" fillId="0" borderId="8" xfId="3" applyFont="1" applyBorder="1" applyAlignment="1">
      <alignment vertical="center" shrinkToFit="1"/>
    </xf>
    <xf numFmtId="0" fontId="48" fillId="0" borderId="14" xfId="3" applyFont="1" applyBorder="1" applyAlignment="1">
      <alignment vertical="center" shrinkToFit="1"/>
    </xf>
    <xf numFmtId="0" fontId="48" fillId="0" borderId="0" xfId="3" applyFont="1" applyAlignment="1">
      <alignment vertical="center" shrinkToFit="1"/>
    </xf>
    <xf numFmtId="0" fontId="48" fillId="0" borderId="15" xfId="3" applyFont="1" applyBorder="1" applyAlignment="1">
      <alignment vertical="center" shrinkToFit="1"/>
    </xf>
    <xf numFmtId="180" fontId="49" fillId="0" borderId="83" xfId="3" applyNumberFormat="1" applyFont="1" applyBorder="1" applyAlignment="1">
      <alignment horizontal="center" vertical="center"/>
    </xf>
    <xf numFmtId="0" fontId="49" fillId="0" borderId="83" xfId="3" applyFont="1" applyBorder="1" applyAlignment="1">
      <alignment horizontal="center" vertical="center"/>
    </xf>
    <xf numFmtId="0" fontId="49" fillId="0" borderId="84" xfId="3" applyFont="1" applyBorder="1" applyAlignment="1">
      <alignment horizontal="center" vertical="center"/>
    </xf>
    <xf numFmtId="188" fontId="50" fillId="0" borderId="85" xfId="3" applyNumberFormat="1" applyFont="1" applyBorder="1" applyAlignment="1">
      <alignment horizontal="center" vertical="center"/>
    </xf>
    <xf numFmtId="188" fontId="50" fillId="0" borderId="88" xfId="3" applyNumberFormat="1" applyFont="1" applyBorder="1" applyAlignment="1">
      <alignment horizontal="center" vertical="center"/>
    </xf>
    <xf numFmtId="189" fontId="50" fillId="0" borderId="86" xfId="3" applyNumberFormat="1" applyFont="1" applyBorder="1" applyAlignment="1">
      <alignment horizontal="center" vertical="center"/>
    </xf>
    <xf numFmtId="189" fontId="50" fillId="0" borderId="89" xfId="3" applyNumberFormat="1" applyFont="1" applyBorder="1" applyAlignment="1">
      <alignment horizontal="center" vertical="center"/>
    </xf>
    <xf numFmtId="190" fontId="50" fillId="0" borderId="86" xfId="3" applyNumberFormat="1" applyFont="1" applyBorder="1" applyAlignment="1">
      <alignment horizontal="center" vertical="center"/>
    </xf>
    <xf numFmtId="190" fontId="50" fillId="0" borderId="89" xfId="3" applyNumberFormat="1" applyFont="1" applyBorder="1" applyAlignment="1">
      <alignment horizontal="center" vertical="center"/>
    </xf>
    <xf numFmtId="0" fontId="50" fillId="0" borderId="86" xfId="3" applyFont="1" applyBorder="1" applyAlignment="1">
      <alignment horizontal="left" vertical="center" shrinkToFit="1"/>
    </xf>
    <xf numFmtId="0" fontId="50" fillId="0" borderId="87" xfId="3" applyFont="1" applyBorder="1" applyAlignment="1">
      <alignment horizontal="left" vertical="center" shrinkToFit="1"/>
    </xf>
    <xf numFmtId="0" fontId="50" fillId="0" borderId="89" xfId="3" applyFont="1" applyBorder="1" applyAlignment="1">
      <alignment horizontal="left" vertical="center" shrinkToFit="1"/>
    </xf>
    <xf numFmtId="0" fontId="50" fillId="0" borderId="90" xfId="3" applyFont="1" applyBorder="1" applyAlignment="1">
      <alignment horizontal="left" vertical="center" shrinkToFit="1"/>
    </xf>
    <xf numFmtId="181" fontId="49" fillId="0" borderId="82" xfId="3" applyNumberFormat="1" applyFont="1" applyBorder="1" applyAlignment="1">
      <alignment horizontal="center" vertical="center"/>
    </xf>
    <xf numFmtId="181" fontId="49" fillId="0" borderId="83" xfId="3" applyNumberFormat="1" applyFont="1" applyBorder="1" applyAlignment="1">
      <alignment horizontal="center" vertical="center"/>
    </xf>
    <xf numFmtId="181" fontId="49" fillId="0" borderId="84" xfId="3" applyNumberFormat="1" applyFont="1" applyBorder="1" applyAlignment="1">
      <alignment horizontal="center" vertical="center"/>
    </xf>
    <xf numFmtId="182" fontId="49" fillId="0" borderId="82" xfId="4" applyNumberFormat="1" applyFont="1" applyFill="1" applyBorder="1" applyAlignment="1">
      <alignment horizontal="center" vertical="center"/>
    </xf>
    <xf numFmtId="182" fontId="49" fillId="0" borderId="84" xfId="4" applyNumberFormat="1" applyFont="1" applyFill="1" applyBorder="1" applyAlignment="1">
      <alignment horizontal="center" vertical="center"/>
    </xf>
    <xf numFmtId="0" fontId="31" fillId="0" borderId="0" xfId="0" applyFont="1" applyAlignment="1">
      <alignment horizontal="center" vertical="center"/>
    </xf>
    <xf numFmtId="0" fontId="31" fillId="0" borderId="45" xfId="0" applyFont="1" applyBorder="1" applyAlignment="1">
      <alignment horizontal="right" vertical="center"/>
    </xf>
    <xf numFmtId="49" fontId="33" fillId="0" borderId="45" xfId="0" applyNumberFormat="1" applyFont="1" applyBorder="1" applyAlignment="1">
      <alignment horizontal="right" wrapText="1"/>
    </xf>
    <xf numFmtId="0" fontId="31" fillId="0" borderId="44" xfId="0" applyFont="1" applyBorder="1" applyAlignment="1">
      <alignment horizontal="left" vertical="center"/>
    </xf>
    <xf numFmtId="0" fontId="0" fillId="0" borderId="44" xfId="0" applyBorder="1" applyAlignment="1">
      <alignment horizontal="left" vertical="center"/>
    </xf>
    <xf numFmtId="0" fontId="31" fillId="0" borderId="44" xfId="0" applyFont="1" applyBorder="1" applyAlignment="1">
      <alignment horizontal="left" vertical="center" wrapText="1" shrinkToFit="1"/>
    </xf>
    <xf numFmtId="0" fontId="31" fillId="0" borderId="44" xfId="0" applyFont="1" applyBorder="1" applyAlignment="1">
      <alignment horizontal="left" vertical="center" shrinkToFit="1"/>
    </xf>
    <xf numFmtId="0" fontId="39" fillId="0" borderId="45" xfId="0" applyFont="1" applyBorder="1" applyAlignment="1">
      <alignment horizontal="center" vertical="center" shrinkToFit="1"/>
    </xf>
    <xf numFmtId="0" fontId="40" fillId="0" borderId="45" xfId="0" applyFont="1" applyBorder="1" applyAlignment="1">
      <alignment vertical="center" shrinkToFit="1"/>
    </xf>
    <xf numFmtId="0" fontId="31" fillId="0" borderId="0" xfId="0" applyFont="1" applyAlignment="1">
      <alignment horizontal="left" vertical="center"/>
    </xf>
    <xf numFmtId="0" fontId="0" fillId="0" borderId="0" xfId="0" applyAlignment="1">
      <alignment horizontal="left" vertical="center"/>
    </xf>
    <xf numFmtId="0" fontId="58" fillId="0" borderId="0" xfId="0" applyFont="1" applyAlignment="1">
      <alignment horizontal="left" vertical="center" shrinkToFit="1"/>
    </xf>
    <xf numFmtId="0" fontId="59" fillId="0" borderId="0" xfId="0" applyFont="1" applyAlignment="1">
      <alignment horizontal="left" vertical="center" shrinkToFit="1"/>
    </xf>
    <xf numFmtId="0" fontId="31" fillId="0" borderId="0" xfId="0" applyFont="1" applyAlignment="1">
      <alignment vertical="center"/>
    </xf>
    <xf numFmtId="0" fontId="0" fillId="0" borderId="0" xfId="0" applyAlignment="1">
      <alignment vertical="center"/>
    </xf>
    <xf numFmtId="0" fontId="59" fillId="0" borderId="0" xfId="0" applyFont="1" applyAlignment="1">
      <alignment horizontal="left" vertical="center"/>
    </xf>
    <xf numFmtId="49" fontId="39" fillId="0" borderId="45" xfId="0" applyNumberFormat="1" applyFont="1" applyBorder="1" applyAlignment="1">
      <alignment horizontal="center" vertical="center"/>
    </xf>
    <xf numFmtId="49" fontId="40" fillId="0" borderId="45" xfId="0" applyNumberFormat="1" applyFont="1" applyBorder="1" applyAlignment="1">
      <alignment vertical="center"/>
    </xf>
    <xf numFmtId="0" fontId="31" fillId="0" borderId="46" xfId="0" applyFont="1" applyBorder="1" applyAlignment="1">
      <alignment horizontal="left" vertical="center"/>
    </xf>
    <xf numFmtId="0" fontId="0" fillId="0" borderId="46" xfId="0" applyBorder="1" applyAlignment="1">
      <alignment horizontal="left" vertical="center"/>
    </xf>
    <xf numFmtId="0" fontId="35" fillId="0" borderId="0" xfId="0" applyFont="1" applyAlignment="1">
      <alignment vertical="center"/>
    </xf>
    <xf numFmtId="0" fontId="0" fillId="0" borderId="0" xfId="0" applyAlignment="1">
      <alignment horizontal="center" vertical="center"/>
    </xf>
    <xf numFmtId="0" fontId="72" fillId="0" borderId="0" xfId="0" applyFont="1" applyAlignment="1">
      <alignment horizontal="left" vertical="center"/>
    </xf>
    <xf numFmtId="188" fontId="15" fillId="0" borderId="85" xfId="3" applyNumberFormat="1" applyFont="1" applyBorder="1" applyAlignment="1">
      <alignment horizontal="left" vertical="center"/>
    </xf>
    <xf numFmtId="188" fontId="15" fillId="0" borderId="88" xfId="3" applyNumberFormat="1" applyFont="1" applyBorder="1" applyAlignment="1">
      <alignment horizontal="left" vertical="center"/>
    </xf>
    <xf numFmtId="190" fontId="52" fillId="6" borderId="86" xfId="3" applyNumberFormat="1" applyFont="1" applyFill="1" applyBorder="1" applyAlignment="1">
      <alignment horizontal="center" vertical="center"/>
    </xf>
    <xf numFmtId="190" fontId="52" fillId="6" borderId="87" xfId="3" applyNumberFormat="1" applyFont="1" applyFill="1" applyBorder="1" applyAlignment="1">
      <alignment horizontal="center" vertical="center"/>
    </xf>
    <xf numFmtId="190" fontId="52" fillId="6" borderId="89" xfId="3" applyNumberFormat="1" applyFont="1" applyFill="1" applyBorder="1" applyAlignment="1">
      <alignment horizontal="center" vertical="center"/>
    </xf>
    <xf numFmtId="190" fontId="52" fillId="6" borderId="90" xfId="3" applyNumberFormat="1" applyFont="1" applyFill="1" applyBorder="1" applyAlignment="1">
      <alignment horizontal="center" vertical="center"/>
    </xf>
    <xf numFmtId="182" fontId="52" fillId="0" borderId="85" xfId="4" applyNumberFormat="1" applyFont="1" applyBorder="1" applyAlignment="1">
      <alignment horizontal="center" vertical="center" wrapText="1"/>
    </xf>
    <xf numFmtId="182" fontId="52" fillId="0" borderId="87" xfId="4" applyNumberFormat="1" applyFont="1" applyBorder="1" applyAlignment="1">
      <alignment horizontal="center" vertical="center" wrapText="1"/>
    </xf>
    <xf numFmtId="182" fontId="52" fillId="0" borderId="88" xfId="4" applyNumberFormat="1" applyFont="1" applyBorder="1" applyAlignment="1">
      <alignment horizontal="center" vertical="center" wrapText="1"/>
    </xf>
    <xf numFmtId="182" fontId="52" fillId="0" borderId="90" xfId="4" applyNumberFormat="1" applyFont="1" applyBorder="1" applyAlignment="1">
      <alignment horizontal="center" vertical="center" wrapText="1"/>
    </xf>
    <xf numFmtId="0" fontId="15" fillId="0" borderId="91" xfId="3" applyFont="1" applyBorder="1" applyAlignment="1">
      <alignment horizontal="center" vertical="center" wrapText="1"/>
    </xf>
    <xf numFmtId="0" fontId="15" fillId="0" borderId="46" xfId="3" applyFont="1" applyBorder="1" applyAlignment="1">
      <alignment horizontal="center" vertical="center" wrapText="1"/>
    </xf>
    <xf numFmtId="0" fontId="15" fillId="0" borderId="48" xfId="3" applyFont="1" applyBorder="1" applyAlignment="1">
      <alignment horizontal="center" vertical="center" wrapText="1"/>
    </xf>
    <xf numFmtId="0" fontId="15" fillId="0" borderId="14" xfId="3" applyFont="1" applyBorder="1" applyAlignment="1">
      <alignment horizontal="center" vertical="center" wrapText="1"/>
    </xf>
    <xf numFmtId="0" fontId="15" fillId="0" borderId="0" xfId="3" applyFont="1" applyAlignment="1">
      <alignment horizontal="center" vertical="center" wrapText="1"/>
    </xf>
    <xf numFmtId="0" fontId="15" fillId="0" borderId="15" xfId="3" applyFont="1" applyBorder="1" applyAlignment="1">
      <alignment horizontal="center" vertical="center" wrapText="1"/>
    </xf>
    <xf numFmtId="0" fontId="15" fillId="0" borderId="9" xfId="3" applyFont="1" applyBorder="1" applyAlignment="1">
      <alignment horizontal="center" vertical="center" wrapText="1"/>
    </xf>
    <xf numFmtId="0" fontId="15" fillId="0" borderId="10" xfId="3" applyFont="1" applyBorder="1" applyAlignment="1">
      <alignment horizontal="center" vertical="center" wrapText="1"/>
    </xf>
    <xf numFmtId="0" fontId="15" fillId="0" borderId="11" xfId="3" applyFont="1" applyBorder="1" applyAlignment="1">
      <alignment horizontal="center" vertical="center" wrapText="1"/>
    </xf>
    <xf numFmtId="0" fontId="15" fillId="0" borderId="91" xfId="3" applyFont="1" applyBorder="1" applyAlignment="1">
      <alignment vertical="center"/>
    </xf>
    <xf numFmtId="0" fontId="15" fillId="0" borderId="46" xfId="3" applyFont="1" applyBorder="1" applyAlignment="1">
      <alignment vertical="center"/>
    </xf>
    <xf numFmtId="0" fontId="15" fillId="0" borderId="48" xfId="3" applyFont="1" applyBorder="1" applyAlignment="1">
      <alignment vertical="center"/>
    </xf>
    <xf numFmtId="182" fontId="49" fillId="0" borderId="82" xfId="4" applyNumberFormat="1" applyFont="1" applyBorder="1" applyAlignment="1">
      <alignment horizontal="center" vertical="center"/>
    </xf>
    <xf numFmtId="182" fontId="49" fillId="0" borderId="84" xfId="4" applyNumberFormat="1" applyFont="1" applyBorder="1" applyAlignment="1">
      <alignment horizontal="center" vertical="center"/>
    </xf>
    <xf numFmtId="0" fontId="3" fillId="0" borderId="1" xfId="3" applyBorder="1" applyAlignment="1">
      <alignment horizontal="left" vertical="top"/>
    </xf>
    <xf numFmtId="0" fontId="3" fillId="0" borderId="13" xfId="3" applyBorder="1" applyAlignment="1">
      <alignment horizontal="left" vertical="top"/>
    </xf>
    <xf numFmtId="0" fontId="3" fillId="0" borderId="2" xfId="3" applyBorder="1" applyAlignment="1">
      <alignment horizontal="left" vertical="top"/>
    </xf>
    <xf numFmtId="0" fontId="3" fillId="0" borderId="3" xfId="3" applyBorder="1" applyAlignment="1">
      <alignment horizontal="left" vertical="top"/>
    </xf>
    <xf numFmtId="0" fontId="3" fillId="0" borderId="4" xfId="3" applyBorder="1" applyAlignment="1">
      <alignment horizontal="left" vertical="top"/>
    </xf>
    <xf numFmtId="0" fontId="18" fillId="0" borderId="1" xfId="3" applyFont="1" applyBorder="1" applyAlignment="1">
      <alignment horizontal="center" vertical="center"/>
    </xf>
    <xf numFmtId="0" fontId="18" fillId="0" borderId="1" xfId="3" applyFont="1" applyBorder="1" applyAlignment="1">
      <alignment horizontal="center" vertical="top"/>
    </xf>
    <xf numFmtId="0" fontId="3" fillId="0" borderId="2" xfId="3" applyBorder="1" applyAlignment="1">
      <alignment horizontal="center" vertical="top"/>
    </xf>
    <xf numFmtId="0" fontId="3" fillId="0" borderId="3" xfId="3" applyBorder="1" applyAlignment="1">
      <alignment horizontal="center" vertical="top"/>
    </xf>
    <xf numFmtId="0" fontId="3" fillId="0" borderId="4" xfId="3" applyBorder="1" applyAlignment="1">
      <alignment horizontal="center" vertical="top"/>
    </xf>
    <xf numFmtId="0" fontId="6" fillId="0" borderId="2" xfId="3" applyFont="1" applyBorder="1" applyAlignment="1">
      <alignment horizontal="left" vertical="top"/>
    </xf>
    <xf numFmtId="0" fontId="6" fillId="0" borderId="3" xfId="3" applyFont="1" applyBorder="1" applyAlignment="1">
      <alignment horizontal="left" vertical="top"/>
    </xf>
    <xf numFmtId="0" fontId="6" fillId="0" borderId="4" xfId="3" applyFont="1" applyBorder="1" applyAlignment="1">
      <alignment horizontal="left" vertical="top"/>
    </xf>
    <xf numFmtId="0" fontId="18" fillId="0" borderId="2" xfId="3" applyFont="1" applyBorder="1" applyAlignment="1">
      <alignment horizontal="center" vertical="center"/>
    </xf>
    <xf numFmtId="0" fontId="18" fillId="0" borderId="3" xfId="3" applyFont="1" applyBorder="1" applyAlignment="1">
      <alignment horizontal="center" vertical="center"/>
    </xf>
    <xf numFmtId="0" fontId="18" fillId="0" borderId="4" xfId="3" applyFont="1" applyBorder="1" applyAlignment="1">
      <alignment horizontal="center" vertical="center"/>
    </xf>
    <xf numFmtId="0" fontId="18" fillId="0" borderId="2" xfId="3" applyFont="1" applyBorder="1" applyAlignment="1">
      <alignment horizontal="center" vertical="top"/>
    </xf>
    <xf numFmtId="0" fontId="18" fillId="0" borderId="3" xfId="3" applyFont="1" applyBorder="1" applyAlignment="1">
      <alignment horizontal="center" vertical="top"/>
    </xf>
    <xf numFmtId="0" fontId="18" fillId="0" borderId="4" xfId="3" applyFont="1" applyBorder="1" applyAlignment="1">
      <alignment horizontal="center" vertical="top"/>
    </xf>
    <xf numFmtId="0" fontId="17" fillId="0" borderId="2" xfId="3" applyFont="1" applyBorder="1" applyAlignment="1">
      <alignment horizontal="left" vertical="top"/>
    </xf>
    <xf numFmtId="0" fontId="17" fillId="0" borderId="3" xfId="3" applyFont="1" applyBorder="1" applyAlignment="1">
      <alignment horizontal="left" vertical="top"/>
    </xf>
    <xf numFmtId="0" fontId="17" fillId="0" borderId="4" xfId="3" applyFont="1" applyBorder="1" applyAlignment="1">
      <alignment horizontal="left" vertical="top"/>
    </xf>
    <xf numFmtId="0" fontId="21" fillId="0" borderId="38" xfId="3" applyFont="1" applyBorder="1" applyAlignment="1">
      <alignment horizontal="center" vertical="center"/>
    </xf>
    <xf numFmtId="0" fontId="21" fillId="0" borderId="34" xfId="3"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center" vertical="center"/>
    </xf>
    <xf numFmtId="0" fontId="21" fillId="0" borderId="33" xfId="3" applyFont="1" applyBorder="1" applyAlignment="1">
      <alignment horizontal="center" vertical="center"/>
    </xf>
    <xf numFmtId="0" fontId="0" fillId="0" borderId="34" xfId="0" applyBorder="1" applyAlignment="1">
      <alignment vertical="center"/>
    </xf>
    <xf numFmtId="0" fontId="21" fillId="0" borderId="34" xfId="3" applyFont="1" applyBorder="1" applyAlignment="1">
      <alignment horizontal="center" vertical="top"/>
    </xf>
    <xf numFmtId="0" fontId="27" fillId="0" borderId="34" xfId="0" applyFont="1" applyBorder="1"/>
    <xf numFmtId="0" fontId="27" fillId="0" borderId="35" xfId="0" applyFont="1" applyBorder="1"/>
    <xf numFmtId="0" fontId="28" fillId="0" borderId="38" xfId="0" applyFont="1" applyBorder="1" applyAlignment="1">
      <alignment horizontal="center" vertical="center"/>
    </xf>
    <xf numFmtId="0" fontId="28" fillId="0" borderId="34" xfId="0" applyFont="1" applyBorder="1" applyAlignment="1">
      <alignment horizontal="center" vertical="center"/>
    </xf>
    <xf numFmtId="0" fontId="0" fillId="0" borderId="39" xfId="0" applyBorder="1" applyAlignment="1">
      <alignment horizontal="center" vertical="center"/>
    </xf>
    <xf numFmtId="0" fontId="0" fillId="0" borderId="52" xfId="0" applyBorder="1" applyAlignment="1">
      <alignment vertical="center"/>
    </xf>
    <xf numFmtId="0" fontId="0" fillId="0" borderId="59" xfId="0" applyBorder="1" applyAlignment="1">
      <alignment vertical="center"/>
    </xf>
    <xf numFmtId="0" fontId="0" fillId="0" borderId="49" xfId="0" applyBorder="1" applyAlignment="1">
      <alignment horizontal="center"/>
    </xf>
    <xf numFmtId="193" fontId="0" fillId="0" borderId="57" xfId="0" applyNumberFormat="1" applyBorder="1" applyAlignment="1">
      <alignment horizontal="center" vertical="center"/>
    </xf>
    <xf numFmtId="193" fontId="0" fillId="0" borderId="58" xfId="0" applyNumberFormat="1" applyBorder="1" applyAlignment="1">
      <alignment vertical="center"/>
    </xf>
    <xf numFmtId="0" fontId="0" fillId="0" borderId="57" xfId="0" applyBorder="1" applyAlignment="1">
      <alignment horizontal="center" vertical="center"/>
    </xf>
    <xf numFmtId="0" fontId="0" fillId="0" borderId="58" xfId="0" applyBorder="1" applyAlignment="1">
      <alignment vertical="center"/>
    </xf>
    <xf numFmtId="0" fontId="0" fillId="0" borderId="1" xfId="0" applyBorder="1" applyAlignment="1">
      <alignment horizontal="center" vertical="center"/>
    </xf>
    <xf numFmtId="0" fontId="0" fillId="0" borderId="5" xfId="0" applyBorder="1" applyAlignment="1">
      <alignment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193" fontId="0" fillId="0" borderId="79" xfId="0" applyNumberFormat="1" applyBorder="1" applyAlignment="1">
      <alignment horizontal="center" vertical="center"/>
    </xf>
    <xf numFmtId="193" fontId="0" fillId="0" borderId="13" xfId="0" applyNumberFormat="1" applyBorder="1" applyAlignment="1">
      <alignment horizontal="center" vertical="center"/>
    </xf>
    <xf numFmtId="0" fontId="0" fillId="0" borderId="79" xfId="0" applyBorder="1" applyAlignment="1">
      <alignment horizontal="center" vertical="center"/>
    </xf>
    <xf numFmtId="0" fontId="0" fillId="0" borderId="13" xfId="0" applyBorder="1" applyAlignment="1">
      <alignment horizontal="center" vertical="center"/>
    </xf>
    <xf numFmtId="0" fontId="0" fillId="0" borderId="80" xfId="0" applyBorder="1" applyAlignment="1">
      <alignment horizontal="center" vertical="center"/>
    </xf>
    <xf numFmtId="0" fontId="0" fillId="0" borderId="81" xfId="0" applyBorder="1" applyAlignment="1">
      <alignment horizontal="center" vertical="center"/>
    </xf>
    <xf numFmtId="0" fontId="0" fillId="0" borderId="9" xfId="0" applyBorder="1" applyAlignment="1">
      <alignment horizontal="center" vertical="center"/>
    </xf>
    <xf numFmtId="0" fontId="0" fillId="0" borderId="11" xfId="0" applyBorder="1" applyAlignment="1">
      <alignment horizontal="center" vertical="center"/>
    </xf>
    <xf numFmtId="195" fontId="0" fillId="0" borderId="0" xfId="0" applyNumberFormat="1" applyAlignment="1">
      <alignment horizontal="left"/>
    </xf>
    <xf numFmtId="0" fontId="0" fillId="11" borderId="1" xfId="0" applyFill="1" applyBorder="1" applyAlignment="1">
      <alignment horizontal="center"/>
    </xf>
    <xf numFmtId="0" fontId="0" fillId="0" borderId="1" xfId="0" applyFill="1" applyBorder="1" applyAlignment="1">
      <alignment horizontal="center"/>
    </xf>
  </cellXfs>
  <cellStyles count="6">
    <cellStyle name="桁区切り" xfId="1" builtinId="6"/>
    <cellStyle name="桁区切り 2" xfId="4"/>
    <cellStyle name="標準" xfId="0" builtinId="0"/>
    <cellStyle name="標準 10" xfId="5"/>
    <cellStyle name="標準 2" xfId="3"/>
    <cellStyle name="標準_Sheet1" xfId="2"/>
  </cellStyles>
  <dxfs count="1811">
    <dxf>
      <font>
        <color theme="3" tint="0.39994506668294322"/>
      </font>
    </dxf>
    <dxf>
      <font>
        <color rgb="FFFF0000"/>
      </font>
    </dxf>
    <dxf>
      <font>
        <color theme="3" tint="0.39994506668294322"/>
      </font>
    </dxf>
    <dxf>
      <font>
        <color rgb="FFFF0000"/>
      </font>
    </dxf>
    <dxf>
      <font>
        <color theme="3" tint="0.39994506668294322"/>
      </font>
    </dxf>
    <dxf>
      <font>
        <color rgb="FFFF0000"/>
      </font>
    </dxf>
    <dxf>
      <font>
        <color theme="3" tint="0.39994506668294322"/>
      </font>
    </dxf>
    <dxf>
      <font>
        <color rgb="FFFF0000"/>
      </font>
    </dxf>
    <dxf>
      <font>
        <color theme="3" tint="0.39994506668294322"/>
      </font>
    </dxf>
    <dxf>
      <font>
        <color rgb="FFFF0000"/>
      </font>
    </dxf>
    <dxf>
      <font>
        <color theme="3" tint="0.39994506668294322"/>
      </font>
    </dxf>
    <dxf>
      <font>
        <color rgb="FFFF0000"/>
      </font>
    </dxf>
    <dxf>
      <font>
        <color theme="0"/>
      </font>
      <fill>
        <patternFill>
          <fgColor auto="1"/>
          <bgColor rgb="FFFF0000"/>
        </patternFill>
      </fill>
    </dxf>
    <dxf>
      <font>
        <color theme="0"/>
      </font>
      <fill>
        <patternFill>
          <fgColor auto="1"/>
          <bgColor rgb="FFFF000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rgb="FFFF0000"/>
      </font>
    </dxf>
    <dxf>
      <font>
        <color theme="3"/>
      </font>
    </dxf>
    <dxf>
      <font>
        <color rgb="FFFF0000"/>
      </font>
    </dxf>
    <dxf>
      <font>
        <color rgb="FFFF0000"/>
      </font>
    </dxf>
    <dxf>
      <font>
        <color theme="3"/>
      </font>
    </dxf>
    <dxf>
      <font>
        <color rgb="FFFF0000"/>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rgb="FFFF0000"/>
      </font>
    </dxf>
    <dxf>
      <font>
        <color theme="3"/>
      </font>
    </dxf>
    <dxf>
      <font>
        <color rgb="FFFF0000"/>
      </font>
    </dxf>
    <dxf>
      <font>
        <color rgb="FFFF0000"/>
      </font>
    </dxf>
    <dxf>
      <font>
        <color theme="3"/>
      </font>
    </dxf>
    <dxf>
      <font>
        <color rgb="FFFF0000"/>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rgb="FFFF0000"/>
      </font>
    </dxf>
    <dxf>
      <font>
        <color theme="3"/>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rgb="FFFF0000"/>
      </font>
    </dxf>
    <dxf>
      <font>
        <color theme="3"/>
      </font>
    </dxf>
    <dxf>
      <font>
        <color rgb="FFFF0000"/>
      </font>
    </dxf>
    <dxf>
      <font>
        <color rgb="FFFF0000"/>
      </font>
    </dxf>
    <dxf>
      <font>
        <color theme="3"/>
      </font>
    </dxf>
    <dxf>
      <font>
        <color rgb="FFFF0000"/>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rgb="FFFF0000"/>
      </font>
    </dxf>
    <dxf>
      <font>
        <color theme="3"/>
      </font>
    </dxf>
    <dxf>
      <font>
        <color rgb="FFFF0000"/>
      </font>
    </dxf>
    <dxf>
      <font>
        <color rgb="FFFF0000"/>
      </font>
    </dxf>
    <dxf>
      <font>
        <color rgb="FFFF0000"/>
      </font>
    </dxf>
    <dxf>
      <font>
        <color theme="3"/>
      </font>
    </dxf>
    <dxf>
      <font>
        <color rgb="FFFF0000"/>
      </font>
    </dxf>
    <dxf>
      <font>
        <color rgb="FFFF0000"/>
      </font>
    </dxf>
    <dxf>
      <font>
        <color theme="3"/>
      </font>
    </dxf>
    <dxf>
      <font>
        <color rgb="FFFF0000"/>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theme="3"/>
      </font>
    </dxf>
    <dxf>
      <font>
        <color rgb="FFFF0000"/>
      </font>
    </dxf>
    <dxf>
      <font>
        <color rgb="FFFF0000"/>
      </font>
    </dxf>
    <dxf>
      <font>
        <color rgb="FFFF0000"/>
      </font>
    </dxf>
    <dxf>
      <font>
        <color rgb="FFFF0000"/>
      </font>
    </dxf>
    <dxf>
      <font>
        <color theme="3"/>
      </font>
    </dxf>
    <dxf>
      <font>
        <color rgb="FFFF0000"/>
      </font>
    </dxf>
    <dxf>
      <font>
        <color rgb="FFFF0000"/>
      </font>
    </dxf>
    <dxf>
      <font>
        <color rgb="FFFF0000"/>
      </font>
    </dxf>
    <dxf>
      <font>
        <color theme="3"/>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lor theme="1"/>
      </font>
    </dxf>
    <dxf>
      <font>
        <color rgb="FF0000FF"/>
      </font>
    </dxf>
    <dxf>
      <font>
        <color rgb="FFFF0000"/>
      </font>
    </dxf>
    <dxf>
      <font>
        <color rgb="FFFF0000"/>
      </font>
    </dxf>
    <dxf>
      <font>
        <color rgb="FFFF0000"/>
      </font>
    </dxf>
    <dxf>
      <font>
        <condense val="0"/>
        <extend val="0"/>
        <color indexed="10"/>
      </font>
    </dxf>
    <dxf>
      <font>
        <color theme="1"/>
      </font>
    </dxf>
    <dxf>
      <font>
        <color rgb="FF0000FF"/>
      </font>
    </dxf>
    <dxf>
      <font>
        <color rgb="FFFF0000"/>
      </font>
    </dxf>
    <dxf>
      <font>
        <color rgb="FFFF0000"/>
      </font>
    </dxf>
    <dxf>
      <font>
        <color rgb="FFFF0000"/>
      </font>
    </dxf>
  </dxfs>
  <tableStyles count="0" defaultTableStyle="TableStyleMedium2" defaultPivotStyle="PivotStyleMedium9"/>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CheckBox" fmlaLink="$V$6" lockText="1" noThreeD="1"/>
</file>

<file path=xl/ctrlProps/ctrlProp19.xml><?xml version="1.0" encoding="utf-8"?>
<formControlPr xmlns="http://schemas.microsoft.com/office/spreadsheetml/2009/9/main" objectType="CheckBox" fmlaLink="$V$5" lockText="1" noThreeD="1"/>
</file>

<file path=xl/ctrlProps/ctrlProp20.xml><?xml version="1.0" encoding="utf-8"?>
<formControlPr xmlns="http://schemas.microsoft.com/office/spreadsheetml/2009/9/main" objectType="CheckBox" fmlaLink="$U$2" lockText="1" noThreeD="1"/>
</file>

<file path=xl/ctrlProps/ctrlProp21.xml><?xml version="1.0" encoding="utf-8"?>
<formControlPr xmlns="http://schemas.microsoft.com/office/spreadsheetml/2009/9/main" objectType="CheckBox" fmlaLink="$U$3" lockText="1" noThreeD="1"/>
</file>

<file path=xl/ctrlProps/ctrlProp22.xml><?xml version="1.0" encoding="utf-8"?>
<formControlPr xmlns="http://schemas.microsoft.com/office/spreadsheetml/2009/9/main" objectType="CheckBox" fmlaLink="$V$4" lockText="1" noThreeD="1"/>
</file>

<file path=xl/ctrlProps/ctrlProp23.xml><?xml version="1.0" encoding="utf-8"?>
<formControlPr xmlns="http://schemas.microsoft.com/office/spreadsheetml/2009/9/main" objectType="CheckBox" fmlaLink="$V$3" lockText="1" noThreeD="1"/>
</file>

<file path=xl/ctrlProps/ctrlProp24.xml><?xml version="1.0" encoding="utf-8"?>
<formControlPr xmlns="http://schemas.microsoft.com/office/spreadsheetml/2009/9/main" objectType="CheckBox" checked="Checked" fmlaLink="$V$2" lockText="1" noThreeD="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checked="Checked"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Button" lockText="1"/>
</file>

<file path=xl/drawings/_rels/drawing4.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190500</xdr:rowOff>
        </xdr:from>
        <xdr:to>
          <xdr:col>2</xdr:col>
          <xdr:colOff>257175</xdr:colOff>
          <xdr:row>16</xdr:row>
          <xdr:rowOff>504825</xdr:rowOff>
        </xdr:to>
        <xdr:sp macro="" textlink="">
          <xdr:nvSpPr>
            <xdr:cNvPr id="40961" name="オートフィルタリセット" hidden="1">
              <a:extLst>
                <a:ext uri="{63B3BB69-23CF-44E3-9099-C40C66FF867C}">
                  <a14:compatExt spid="_x0000_s40961"/>
                </a:ext>
                <a:ext uri="{FF2B5EF4-FFF2-40B4-BE49-F238E27FC236}">
                  <a16:creationId xmlns:a16="http://schemas.microsoft.com/office/drawing/2014/main" xmlns="" id="{00000000-0008-0000-0100-000001A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339966"/>
                  </a:solidFill>
                  <a:latin typeface="HG創英角ｺﾞｼｯｸUB"/>
                  <a:ea typeface="HG創英角ｺﾞｼｯｸUB"/>
                </a:rPr>
                <a:t>収率表に　戻る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16</xdr:row>
          <xdr:rowOff>0</xdr:rowOff>
        </xdr:from>
        <xdr:to>
          <xdr:col>1</xdr:col>
          <xdr:colOff>0</xdr:colOff>
          <xdr:row>16</xdr:row>
          <xdr:rowOff>0</xdr:rowOff>
        </xdr:to>
        <xdr:sp macro="" textlink="">
          <xdr:nvSpPr>
            <xdr:cNvPr id="40963" name="オートフィルタリセット" hidden="1">
              <a:extLst>
                <a:ext uri="{63B3BB69-23CF-44E3-9099-C40C66FF867C}">
                  <a14:compatExt spid="_x0000_s40963"/>
                </a:ext>
                <a:ext uri="{FF2B5EF4-FFF2-40B4-BE49-F238E27FC236}">
                  <a16:creationId xmlns:a16="http://schemas.microsoft.com/office/drawing/2014/main" xmlns="" id="{00000000-0008-0000-0100-000003A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クリア</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16</xdr:row>
          <xdr:rowOff>0</xdr:rowOff>
        </xdr:from>
        <xdr:to>
          <xdr:col>1</xdr:col>
          <xdr:colOff>0</xdr:colOff>
          <xdr:row>16</xdr:row>
          <xdr:rowOff>0</xdr:rowOff>
        </xdr:to>
        <xdr:sp macro="" textlink="">
          <xdr:nvSpPr>
            <xdr:cNvPr id="40964" name="オートフィルタリセット" hidden="1">
              <a:extLst>
                <a:ext uri="{63B3BB69-23CF-44E3-9099-C40C66FF867C}">
                  <a14:compatExt spid="_x0000_s40964"/>
                </a:ext>
                <a:ext uri="{FF2B5EF4-FFF2-40B4-BE49-F238E27FC236}">
                  <a16:creationId xmlns:a16="http://schemas.microsoft.com/office/drawing/2014/main" xmlns="" id="{00000000-0008-0000-0100-000004A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クリア</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16</xdr:row>
          <xdr:rowOff>0</xdr:rowOff>
        </xdr:from>
        <xdr:to>
          <xdr:col>1</xdr:col>
          <xdr:colOff>0</xdr:colOff>
          <xdr:row>16</xdr:row>
          <xdr:rowOff>0</xdr:rowOff>
        </xdr:to>
        <xdr:sp macro="" textlink="">
          <xdr:nvSpPr>
            <xdr:cNvPr id="40965" name="オートフィルタリセット" hidden="1">
              <a:extLst>
                <a:ext uri="{63B3BB69-23CF-44E3-9099-C40C66FF867C}">
                  <a14:compatExt spid="_x0000_s40965"/>
                </a:ext>
                <a:ext uri="{FF2B5EF4-FFF2-40B4-BE49-F238E27FC236}">
                  <a16:creationId xmlns:a16="http://schemas.microsoft.com/office/drawing/2014/main" xmlns="" id="{00000000-0008-0000-0100-000005A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クリア</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0</xdr:row>
          <xdr:rowOff>0</xdr:rowOff>
        </xdr:from>
        <xdr:to>
          <xdr:col>1</xdr:col>
          <xdr:colOff>0</xdr:colOff>
          <xdr:row>16</xdr:row>
          <xdr:rowOff>0</xdr:rowOff>
        </xdr:to>
        <xdr:sp macro="" textlink="">
          <xdr:nvSpPr>
            <xdr:cNvPr id="40966" name="オートフィルタリセット" hidden="1">
              <a:extLst>
                <a:ext uri="{63B3BB69-23CF-44E3-9099-C40C66FF867C}">
                  <a14:compatExt spid="_x0000_s40966"/>
                </a:ext>
                <a:ext uri="{FF2B5EF4-FFF2-40B4-BE49-F238E27FC236}">
                  <a16:creationId xmlns:a16="http://schemas.microsoft.com/office/drawing/2014/main" xmlns="" id="{00000000-0008-0000-0100-000006A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クリア</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16</xdr:row>
          <xdr:rowOff>0</xdr:rowOff>
        </xdr:from>
        <xdr:to>
          <xdr:col>1</xdr:col>
          <xdr:colOff>0</xdr:colOff>
          <xdr:row>16</xdr:row>
          <xdr:rowOff>0</xdr:rowOff>
        </xdr:to>
        <xdr:sp macro="" textlink="">
          <xdr:nvSpPr>
            <xdr:cNvPr id="40967" name="オートフィルタリセット" hidden="1">
              <a:extLst>
                <a:ext uri="{63B3BB69-23CF-44E3-9099-C40C66FF867C}">
                  <a14:compatExt spid="_x0000_s40967"/>
                </a:ext>
                <a:ext uri="{FF2B5EF4-FFF2-40B4-BE49-F238E27FC236}">
                  <a16:creationId xmlns:a16="http://schemas.microsoft.com/office/drawing/2014/main" xmlns="" id="{00000000-0008-0000-0100-000007A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クリア</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16</xdr:row>
          <xdr:rowOff>0</xdr:rowOff>
        </xdr:from>
        <xdr:to>
          <xdr:col>1</xdr:col>
          <xdr:colOff>0</xdr:colOff>
          <xdr:row>16</xdr:row>
          <xdr:rowOff>0</xdr:rowOff>
        </xdr:to>
        <xdr:sp macro="" textlink="">
          <xdr:nvSpPr>
            <xdr:cNvPr id="40968" name="オートフィルタリセット" hidden="1">
              <a:extLst>
                <a:ext uri="{63B3BB69-23CF-44E3-9099-C40C66FF867C}">
                  <a14:compatExt spid="_x0000_s40968"/>
                </a:ext>
                <a:ext uri="{FF2B5EF4-FFF2-40B4-BE49-F238E27FC236}">
                  <a16:creationId xmlns:a16="http://schemas.microsoft.com/office/drawing/2014/main" xmlns="" id="{00000000-0008-0000-0100-000008A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クリア</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16</xdr:row>
          <xdr:rowOff>0</xdr:rowOff>
        </xdr:from>
        <xdr:to>
          <xdr:col>1</xdr:col>
          <xdr:colOff>0</xdr:colOff>
          <xdr:row>17</xdr:row>
          <xdr:rowOff>0</xdr:rowOff>
        </xdr:to>
        <xdr:sp macro="" textlink="">
          <xdr:nvSpPr>
            <xdr:cNvPr id="40969" name="オートフィルタリセット" hidden="1">
              <a:extLst>
                <a:ext uri="{63B3BB69-23CF-44E3-9099-C40C66FF867C}">
                  <a14:compatExt spid="_x0000_s40969"/>
                </a:ext>
                <a:ext uri="{FF2B5EF4-FFF2-40B4-BE49-F238E27FC236}">
                  <a16:creationId xmlns:a16="http://schemas.microsoft.com/office/drawing/2014/main" xmlns="" id="{00000000-0008-0000-0100-000009A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クリア</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16</xdr:row>
          <xdr:rowOff>0</xdr:rowOff>
        </xdr:from>
        <xdr:to>
          <xdr:col>1</xdr:col>
          <xdr:colOff>0</xdr:colOff>
          <xdr:row>17</xdr:row>
          <xdr:rowOff>0</xdr:rowOff>
        </xdr:to>
        <xdr:sp macro="" textlink="">
          <xdr:nvSpPr>
            <xdr:cNvPr id="40970" name="オートフィルタリセット" hidden="1">
              <a:extLst>
                <a:ext uri="{63B3BB69-23CF-44E3-9099-C40C66FF867C}">
                  <a14:compatExt spid="_x0000_s40970"/>
                </a:ext>
                <a:ext uri="{FF2B5EF4-FFF2-40B4-BE49-F238E27FC236}">
                  <a16:creationId xmlns:a16="http://schemas.microsoft.com/office/drawing/2014/main" xmlns="" id="{00000000-0008-0000-0100-00000AA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クリア</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16</xdr:row>
          <xdr:rowOff>0</xdr:rowOff>
        </xdr:from>
        <xdr:to>
          <xdr:col>1</xdr:col>
          <xdr:colOff>0</xdr:colOff>
          <xdr:row>17</xdr:row>
          <xdr:rowOff>0</xdr:rowOff>
        </xdr:to>
        <xdr:sp macro="" textlink="">
          <xdr:nvSpPr>
            <xdr:cNvPr id="40971" name="オートフィルタリセット" hidden="1">
              <a:extLst>
                <a:ext uri="{63B3BB69-23CF-44E3-9099-C40C66FF867C}">
                  <a14:compatExt spid="_x0000_s40971"/>
                </a:ext>
                <a:ext uri="{FF2B5EF4-FFF2-40B4-BE49-F238E27FC236}">
                  <a16:creationId xmlns:a16="http://schemas.microsoft.com/office/drawing/2014/main" xmlns="" id="{00000000-0008-0000-0100-00000BA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クリア</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16</xdr:row>
          <xdr:rowOff>0</xdr:rowOff>
        </xdr:from>
        <xdr:to>
          <xdr:col>1</xdr:col>
          <xdr:colOff>0</xdr:colOff>
          <xdr:row>17</xdr:row>
          <xdr:rowOff>0</xdr:rowOff>
        </xdr:to>
        <xdr:sp macro="" textlink="">
          <xdr:nvSpPr>
            <xdr:cNvPr id="40973" name="オートフィルタリセット" hidden="1">
              <a:extLst>
                <a:ext uri="{63B3BB69-23CF-44E3-9099-C40C66FF867C}">
                  <a14:compatExt spid="_x0000_s40973"/>
                </a:ext>
                <a:ext uri="{FF2B5EF4-FFF2-40B4-BE49-F238E27FC236}">
                  <a16:creationId xmlns:a16="http://schemas.microsoft.com/office/drawing/2014/main" xmlns="" id="{00000000-0008-0000-0100-00000DA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クリア</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18</xdr:row>
          <xdr:rowOff>0</xdr:rowOff>
        </xdr:from>
        <xdr:to>
          <xdr:col>1</xdr:col>
          <xdr:colOff>0</xdr:colOff>
          <xdr:row>19</xdr:row>
          <xdr:rowOff>0</xdr:rowOff>
        </xdr:to>
        <xdr:sp macro="" textlink="">
          <xdr:nvSpPr>
            <xdr:cNvPr id="40974" name="オートフィルタリセット" hidden="1">
              <a:extLst>
                <a:ext uri="{63B3BB69-23CF-44E3-9099-C40C66FF867C}">
                  <a14:compatExt spid="_x0000_s40974"/>
                </a:ext>
                <a:ext uri="{FF2B5EF4-FFF2-40B4-BE49-F238E27FC236}">
                  <a16:creationId xmlns:a16="http://schemas.microsoft.com/office/drawing/2014/main" xmlns="" id="{00000000-0008-0000-0100-00000EA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クリア</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0</xdr:row>
          <xdr:rowOff>0</xdr:rowOff>
        </xdr:from>
        <xdr:to>
          <xdr:col>1</xdr:col>
          <xdr:colOff>0</xdr:colOff>
          <xdr:row>16</xdr:row>
          <xdr:rowOff>0</xdr:rowOff>
        </xdr:to>
        <xdr:sp macro="" textlink="">
          <xdr:nvSpPr>
            <xdr:cNvPr id="40975" name="オートフィルタリセット" hidden="1">
              <a:extLst>
                <a:ext uri="{63B3BB69-23CF-44E3-9099-C40C66FF867C}">
                  <a14:compatExt spid="_x0000_s40975"/>
                </a:ext>
                <a:ext uri="{FF2B5EF4-FFF2-40B4-BE49-F238E27FC236}">
                  <a16:creationId xmlns:a16="http://schemas.microsoft.com/office/drawing/2014/main" xmlns="" id="{00000000-0008-0000-0100-00000FA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戻る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0</xdr:row>
          <xdr:rowOff>0</xdr:rowOff>
        </xdr:from>
        <xdr:to>
          <xdr:col>1</xdr:col>
          <xdr:colOff>0</xdr:colOff>
          <xdr:row>16</xdr:row>
          <xdr:rowOff>0</xdr:rowOff>
        </xdr:to>
        <xdr:sp macro="" textlink="">
          <xdr:nvSpPr>
            <xdr:cNvPr id="40976" name="オートフィルタリセット" hidden="1">
              <a:extLst>
                <a:ext uri="{63B3BB69-23CF-44E3-9099-C40C66FF867C}">
                  <a14:compatExt spid="_x0000_s40976"/>
                </a:ext>
                <a:ext uri="{FF2B5EF4-FFF2-40B4-BE49-F238E27FC236}">
                  <a16:creationId xmlns:a16="http://schemas.microsoft.com/office/drawing/2014/main" xmlns="" id="{00000000-0008-0000-0100-000010A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戻る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0</xdr:row>
          <xdr:rowOff>0</xdr:rowOff>
        </xdr:from>
        <xdr:to>
          <xdr:col>1</xdr:col>
          <xdr:colOff>0</xdr:colOff>
          <xdr:row>16</xdr:row>
          <xdr:rowOff>0</xdr:rowOff>
        </xdr:to>
        <xdr:sp macro="" textlink="">
          <xdr:nvSpPr>
            <xdr:cNvPr id="40978" name="オートフィルタリセット" hidden="1">
              <a:extLst>
                <a:ext uri="{63B3BB69-23CF-44E3-9099-C40C66FF867C}">
                  <a14:compatExt spid="_x0000_s40978"/>
                </a:ext>
                <a:ext uri="{FF2B5EF4-FFF2-40B4-BE49-F238E27FC236}">
                  <a16:creationId xmlns:a16="http://schemas.microsoft.com/office/drawing/2014/main" xmlns="" id="{00000000-0008-0000-0100-000012A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戻る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9525</xdr:colOff>
          <xdr:row>0</xdr:row>
          <xdr:rowOff>0</xdr:rowOff>
        </xdr:from>
        <xdr:to>
          <xdr:col>29</xdr:col>
          <xdr:colOff>190500</xdr:colOff>
          <xdr:row>1</xdr:row>
          <xdr:rowOff>0</xdr:rowOff>
        </xdr:to>
        <xdr:sp macro="" textlink="">
          <xdr:nvSpPr>
            <xdr:cNvPr id="41039" name="Button 79" hidden="1">
              <a:extLst>
                <a:ext uri="{63B3BB69-23CF-44E3-9099-C40C66FF867C}">
                  <a14:compatExt spid="_x0000_s41039"/>
                </a:ext>
                <a:ext uri="{FF2B5EF4-FFF2-40B4-BE49-F238E27FC236}">
                  <a16:creationId xmlns:a16="http://schemas.microsoft.com/office/drawing/2014/main" xmlns="" id="{00000000-0008-0000-0100-00004FA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時間計算</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18</xdr:row>
          <xdr:rowOff>0</xdr:rowOff>
        </xdr:from>
        <xdr:to>
          <xdr:col>1</xdr:col>
          <xdr:colOff>0</xdr:colOff>
          <xdr:row>19</xdr:row>
          <xdr:rowOff>0</xdr:rowOff>
        </xdr:to>
        <xdr:sp macro="" textlink="">
          <xdr:nvSpPr>
            <xdr:cNvPr id="41766" name="オートフィルタリセット" hidden="1">
              <a:extLst>
                <a:ext uri="{63B3BB69-23CF-44E3-9099-C40C66FF867C}">
                  <a14:compatExt spid="_x0000_s41766"/>
                </a:ext>
                <a:ext uri="{FF2B5EF4-FFF2-40B4-BE49-F238E27FC236}">
                  <a16:creationId xmlns:a16="http://schemas.microsoft.com/office/drawing/2014/main" xmlns="" id="{00000000-0008-0000-0100-000026A3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クリア</a:t>
              </a:r>
            </a:p>
          </xdr:txBody>
        </xdr:sp>
        <xdr:clientData fPrintsWithSheet="0"/>
      </xdr:twoCellAnchor>
    </mc:Choice>
    <mc:Fallback/>
  </mc:AlternateContent>
  <xdr:twoCellAnchor>
    <xdr:from>
      <xdr:col>13</xdr:col>
      <xdr:colOff>619126</xdr:colOff>
      <xdr:row>16</xdr:row>
      <xdr:rowOff>171451</xdr:rowOff>
    </xdr:from>
    <xdr:to>
      <xdr:col>13</xdr:col>
      <xdr:colOff>1552576</xdr:colOff>
      <xdr:row>16</xdr:row>
      <xdr:rowOff>590551</xdr:rowOff>
    </xdr:to>
    <xdr:sp macro="[0]!DataPaste" textlink="">
      <xdr:nvSpPr>
        <xdr:cNvPr id="2" name="正方形/長方形 1"/>
        <xdr:cNvSpPr/>
      </xdr:nvSpPr>
      <xdr:spPr>
        <a:xfrm>
          <a:off x="5219701" y="361951"/>
          <a:ext cx="933450" cy="419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8</xdr:col>
      <xdr:colOff>257175</xdr:colOff>
      <xdr:row>4</xdr:row>
      <xdr:rowOff>152400</xdr:rowOff>
    </xdr:from>
    <xdr:ext cx="2172711" cy="642484"/>
    <xdr:sp macro="" textlink="">
      <xdr:nvSpPr>
        <xdr:cNvPr id="2" name="テキスト ボックス 1">
          <a:extLst>
            <a:ext uri="{FF2B5EF4-FFF2-40B4-BE49-F238E27FC236}">
              <a16:creationId xmlns:a16="http://schemas.microsoft.com/office/drawing/2014/main" xmlns="" id="{00000000-0008-0000-0200-000002000000}"/>
            </a:ext>
          </a:extLst>
        </xdr:cNvPr>
        <xdr:cNvSpPr txBox="1"/>
      </xdr:nvSpPr>
      <xdr:spPr>
        <a:xfrm>
          <a:off x="11463338" y="762000"/>
          <a:ext cx="2172711" cy="642484"/>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予定表から本数を集計するときは</a:t>
          </a:r>
          <a:endParaRPr kumimoji="1" lang="en-US" altLang="ja-JP" sz="1100"/>
        </a:p>
        <a:p>
          <a:r>
            <a:rPr kumimoji="1" lang="ja-JP" altLang="en-US" sz="1100"/>
            <a:t>基準幅で検索し結果表示の時は</a:t>
          </a:r>
          <a:endParaRPr kumimoji="1" lang="en-US" altLang="ja-JP" sz="1100"/>
        </a:p>
        <a:p>
          <a:r>
            <a:rPr kumimoji="1" lang="ja-JP" altLang="en-US" sz="1100"/>
            <a:t>使用幅に置き換えて表示</a:t>
          </a:r>
          <a:endParaRPr kumimoji="1" lang="en-US" altLang="ja-JP" sz="1100"/>
        </a:p>
      </xdr:txBody>
    </xdr:sp>
    <xdr:clientData/>
  </xdr:oneCellAnchor>
  <xdr:oneCellAnchor>
    <xdr:from>
      <xdr:col>9</xdr:col>
      <xdr:colOff>19050</xdr:colOff>
      <xdr:row>0</xdr:row>
      <xdr:rowOff>95250</xdr:rowOff>
    </xdr:from>
    <xdr:ext cx="2152650" cy="275717"/>
    <xdr:sp macro="" textlink="">
      <xdr:nvSpPr>
        <xdr:cNvPr id="3" name="テキスト ボックス 2">
          <a:extLst>
            <a:ext uri="{FF2B5EF4-FFF2-40B4-BE49-F238E27FC236}">
              <a16:creationId xmlns:a16="http://schemas.microsoft.com/office/drawing/2014/main" xmlns="" id="{00000000-0008-0000-0200-000003000000}"/>
            </a:ext>
          </a:extLst>
        </xdr:cNvPr>
        <xdr:cNvSpPr txBox="1"/>
      </xdr:nvSpPr>
      <xdr:spPr>
        <a:xfrm>
          <a:off x="11868150" y="95250"/>
          <a:ext cx="2152650"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100"/>
            <a:t>←ここの値変更で使用長さ変わる。</a:t>
          </a:r>
          <a:endParaRPr kumimoji="1" lang="en-US" altLang="ja-JP" sz="1100"/>
        </a:p>
      </xdr:txBody>
    </xdr:sp>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19050</xdr:colOff>
          <xdr:row>17</xdr:row>
          <xdr:rowOff>28575</xdr:rowOff>
        </xdr:from>
        <xdr:to>
          <xdr:col>10</xdr:col>
          <xdr:colOff>733425</xdr:colOff>
          <xdr:row>17</xdr:row>
          <xdr:rowOff>314325</xdr:rowOff>
        </xdr:to>
        <xdr:sp macro="" textlink="">
          <xdr:nvSpPr>
            <xdr:cNvPr id="10241" name="Check Box 1" hidden="1">
              <a:extLst>
                <a:ext uri="{63B3BB69-23CF-44E3-9099-C40C66FF867C}">
                  <a14:compatExt spid="_x0000_s10241"/>
                </a:ext>
                <a:ext uri="{FF2B5EF4-FFF2-40B4-BE49-F238E27FC236}">
                  <a16:creationId xmlns:a16="http://schemas.microsoft.com/office/drawing/2014/main" xmlns="" id="{00000000-0008-0000-0300-00000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17</xdr:row>
          <xdr:rowOff>0</xdr:rowOff>
        </xdr:from>
        <xdr:to>
          <xdr:col>9</xdr:col>
          <xdr:colOff>695325</xdr:colOff>
          <xdr:row>17</xdr:row>
          <xdr:rowOff>314325</xdr:rowOff>
        </xdr:to>
        <xdr:sp macro="" textlink="">
          <xdr:nvSpPr>
            <xdr:cNvPr id="10242" name="Check Box 2" hidden="1">
              <a:extLst>
                <a:ext uri="{63B3BB69-23CF-44E3-9099-C40C66FF867C}">
                  <a14:compatExt spid="_x0000_s10242"/>
                </a:ext>
                <a:ext uri="{FF2B5EF4-FFF2-40B4-BE49-F238E27FC236}">
                  <a16:creationId xmlns:a16="http://schemas.microsoft.com/office/drawing/2014/main" xmlns="" id="{00000000-0008-0000-0300-00000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梱包要因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9525</xdr:rowOff>
        </xdr:from>
        <xdr:to>
          <xdr:col>9</xdr:col>
          <xdr:colOff>123825</xdr:colOff>
          <xdr:row>9</xdr:row>
          <xdr:rowOff>9525</xdr:rowOff>
        </xdr:to>
        <xdr:sp macro="" textlink="">
          <xdr:nvSpPr>
            <xdr:cNvPr id="10243" name="Check Box 3" hidden="1">
              <a:extLst>
                <a:ext uri="{63B3BB69-23CF-44E3-9099-C40C66FF867C}">
                  <a14:compatExt spid="_x0000_s10243"/>
                </a:ext>
                <a:ext uri="{FF2B5EF4-FFF2-40B4-BE49-F238E27FC236}">
                  <a16:creationId xmlns:a16="http://schemas.microsoft.com/office/drawing/2014/main" xmlns="" id="{00000000-0008-0000-0300-00000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9</xdr:row>
          <xdr:rowOff>0</xdr:rowOff>
        </xdr:from>
        <xdr:to>
          <xdr:col>9</xdr:col>
          <xdr:colOff>123825</xdr:colOff>
          <xdr:row>10</xdr:row>
          <xdr:rowOff>0</xdr:rowOff>
        </xdr:to>
        <xdr:sp macro="" textlink="">
          <xdr:nvSpPr>
            <xdr:cNvPr id="10244" name="Check Box 4" hidden="1">
              <a:extLst>
                <a:ext uri="{63B3BB69-23CF-44E3-9099-C40C66FF867C}">
                  <a14:compatExt spid="_x0000_s10244"/>
                </a:ext>
                <a:ext uri="{FF2B5EF4-FFF2-40B4-BE49-F238E27FC236}">
                  <a16:creationId xmlns:a16="http://schemas.microsoft.com/office/drawing/2014/main" xmlns="" id="{00000000-0008-0000-0300-00000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不可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17</xdr:row>
          <xdr:rowOff>9525</xdr:rowOff>
        </xdr:from>
        <xdr:to>
          <xdr:col>6</xdr:col>
          <xdr:colOff>371475</xdr:colOff>
          <xdr:row>18</xdr:row>
          <xdr:rowOff>0</xdr:rowOff>
        </xdr:to>
        <xdr:sp macro="" textlink="">
          <xdr:nvSpPr>
            <xdr:cNvPr id="10245" name="Check Box 5" hidden="1">
              <a:extLst>
                <a:ext uri="{63B3BB69-23CF-44E3-9099-C40C66FF867C}">
                  <a14:compatExt spid="_x0000_s10245"/>
                </a:ext>
                <a:ext uri="{FF2B5EF4-FFF2-40B4-BE49-F238E27FC236}">
                  <a16:creationId xmlns:a16="http://schemas.microsoft.com/office/drawing/2014/main" xmlns="" id="{00000000-0008-0000-03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ｽﾘｯﾄ要因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47625</xdr:colOff>
          <xdr:row>17</xdr:row>
          <xdr:rowOff>9525</xdr:rowOff>
        </xdr:from>
        <xdr:to>
          <xdr:col>4</xdr:col>
          <xdr:colOff>28575</xdr:colOff>
          <xdr:row>18</xdr:row>
          <xdr:rowOff>0</xdr:rowOff>
        </xdr:to>
        <xdr:sp macro="" textlink="">
          <xdr:nvSpPr>
            <xdr:cNvPr id="10246" name="Check Box 6" hidden="1">
              <a:extLst>
                <a:ext uri="{63B3BB69-23CF-44E3-9099-C40C66FF867C}">
                  <a14:compatExt spid="_x0000_s10246"/>
                </a:ext>
                <a:ext uri="{FF2B5EF4-FFF2-40B4-BE49-F238E27FC236}">
                  <a16:creationId xmlns:a16="http://schemas.microsoft.com/office/drawing/2014/main" xmlns="" id="{00000000-0008-0000-03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塗工要因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17</xdr:row>
          <xdr:rowOff>9525</xdr:rowOff>
        </xdr:from>
        <xdr:to>
          <xdr:col>1</xdr:col>
          <xdr:colOff>723900</xdr:colOff>
          <xdr:row>18</xdr:row>
          <xdr:rowOff>0</xdr:rowOff>
        </xdr:to>
        <xdr:sp macro="" textlink="">
          <xdr:nvSpPr>
            <xdr:cNvPr id="10247" name="Check Box 7" hidden="1">
              <a:extLst>
                <a:ext uri="{63B3BB69-23CF-44E3-9099-C40C66FF867C}">
                  <a14:compatExt spid="_x0000_s10247"/>
                </a:ext>
                <a:ext uri="{FF2B5EF4-FFF2-40B4-BE49-F238E27FC236}">
                  <a16:creationId xmlns:a16="http://schemas.microsoft.com/office/drawing/2014/main" xmlns="" id="{00000000-0008-0000-0300-00000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原反要因</a:t>
              </a:r>
            </a:p>
          </xdr:txBody>
        </xdr:sp>
        <xdr:clientData/>
      </xdr:twoCellAnchor>
    </mc:Choice>
    <mc:Fallback/>
  </mc:AlternateContent>
  <xdr:oneCellAnchor>
    <xdr:from>
      <xdr:col>11</xdr:col>
      <xdr:colOff>133350</xdr:colOff>
      <xdr:row>0</xdr:row>
      <xdr:rowOff>19050</xdr:rowOff>
    </xdr:from>
    <xdr:ext cx="2229649" cy="392415"/>
    <xdr:sp macro="" textlink="">
      <xdr:nvSpPr>
        <xdr:cNvPr id="9" name="テキスト ボックス 8">
          <a:extLst>
            <a:ext uri="{FF2B5EF4-FFF2-40B4-BE49-F238E27FC236}">
              <a16:creationId xmlns:a16="http://schemas.microsoft.com/office/drawing/2014/main" xmlns="" id="{00000000-0008-0000-0300-000009000000}"/>
            </a:ext>
          </a:extLst>
        </xdr:cNvPr>
        <xdr:cNvSpPr txBox="1"/>
      </xdr:nvSpPr>
      <xdr:spPr>
        <a:xfrm>
          <a:off x="6934200" y="19050"/>
          <a:ext cx="2229649" cy="3924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800">
              <a:solidFill>
                <a:srgbClr val="FF0000"/>
              </a:solidFill>
            </a:rPr>
            <a:t>自動作成フォーマット</a:t>
          </a:r>
        </a:p>
      </xdr:txBody>
    </xdr:sp>
    <xdr:clientData/>
  </xdr:oneCellAnchor>
  <xdr:oneCellAnchor>
    <xdr:from>
      <xdr:col>11</xdr:col>
      <xdr:colOff>171450</xdr:colOff>
      <xdr:row>2</xdr:row>
      <xdr:rowOff>66675</xdr:rowOff>
    </xdr:from>
    <xdr:ext cx="4737835" cy="642484"/>
    <xdr:sp macro="" textlink="">
      <xdr:nvSpPr>
        <xdr:cNvPr id="12" name="テキスト ボックス 11">
          <a:extLst>
            <a:ext uri="{FF2B5EF4-FFF2-40B4-BE49-F238E27FC236}">
              <a16:creationId xmlns:a16="http://schemas.microsoft.com/office/drawing/2014/main" xmlns="" id="{00000000-0008-0000-0300-00000C000000}"/>
            </a:ext>
          </a:extLst>
        </xdr:cNvPr>
        <xdr:cNvSpPr txBox="1"/>
      </xdr:nvSpPr>
      <xdr:spPr>
        <a:xfrm>
          <a:off x="6972300" y="466725"/>
          <a:ext cx="4737835" cy="6424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原反Ｌｏｔについて</a:t>
          </a:r>
          <a:endParaRPr kumimoji="1" lang="en-US" altLang="ja-JP" sz="1100"/>
        </a:p>
        <a:p>
          <a:r>
            <a:rPr kumimoji="1" lang="ja-JP" altLang="en-US" sz="1100"/>
            <a:t>原反Ｌｏｔが空白の場合は製造Ｌｏｔの枝番１の列にある原反Ｌｏｔを表示します。</a:t>
          </a:r>
          <a:endParaRPr kumimoji="1" lang="en-US" altLang="ja-JP" sz="1100"/>
        </a:p>
        <a:p>
          <a:r>
            <a:rPr kumimoji="1" lang="en-US" altLang="ja-JP" sz="1100"/>
            <a:t>※</a:t>
          </a:r>
          <a:r>
            <a:rPr kumimoji="1" lang="ja-JP" altLang="ja-JP" sz="1100">
              <a:solidFill>
                <a:schemeClr val="tx1"/>
              </a:solidFill>
              <a:effectLst/>
              <a:latin typeface="+mn-lt"/>
              <a:ea typeface="+mn-ea"/>
              <a:cs typeface="+mn-cs"/>
            </a:rPr>
            <a:t>製造Ｌｏｔの</a:t>
          </a:r>
          <a:r>
            <a:rPr kumimoji="1" lang="ja-JP" altLang="en-US" sz="1100"/>
            <a:t>枝番２や３の時、同じ列の原反Ｌｏｔが空白の時があるため。</a:t>
          </a:r>
          <a:endParaRPr kumimoji="1" lang="en-US" altLang="ja-JP" sz="1100"/>
        </a:p>
      </xdr:txBody>
    </xdr:sp>
    <xdr:clientData/>
  </xdr:one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17</xdr:col>
          <xdr:colOff>533400</xdr:colOff>
          <xdr:row>1</xdr:row>
          <xdr:rowOff>9525</xdr:rowOff>
        </xdr:from>
        <xdr:to>
          <xdr:col>19</xdr:col>
          <xdr:colOff>9525</xdr:colOff>
          <xdr:row>3</xdr:row>
          <xdr:rowOff>85725</xdr:rowOff>
        </xdr:to>
        <xdr:sp macro="" textlink="">
          <xdr:nvSpPr>
            <xdr:cNvPr id="31745" name="Button 1" hidden="1">
              <a:extLst>
                <a:ext uri="{63B3BB69-23CF-44E3-9099-C40C66FF867C}">
                  <a14:compatExt spid="_x0000_s31745"/>
                </a:ext>
                <a:ext uri="{FF2B5EF4-FFF2-40B4-BE49-F238E27FC236}">
                  <a16:creationId xmlns:a16="http://schemas.microsoft.com/office/drawing/2014/main" xmlns="" id="{00000000-0008-0000-0400-0000017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集計</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114300</xdr:colOff>
          <xdr:row>0</xdr:row>
          <xdr:rowOff>161925</xdr:rowOff>
        </xdr:from>
        <xdr:to>
          <xdr:col>2</xdr:col>
          <xdr:colOff>57150</xdr:colOff>
          <xdr:row>3</xdr:row>
          <xdr:rowOff>66675</xdr:rowOff>
        </xdr:to>
        <xdr:sp macro="" textlink="">
          <xdr:nvSpPr>
            <xdr:cNvPr id="31746" name="Button 2" hidden="1">
              <a:extLst>
                <a:ext uri="{63B3BB69-23CF-44E3-9099-C40C66FF867C}">
                  <a14:compatExt spid="_x0000_s31746"/>
                </a:ext>
                <a:ext uri="{FF2B5EF4-FFF2-40B4-BE49-F238E27FC236}">
                  <a16:creationId xmlns:a16="http://schemas.microsoft.com/office/drawing/2014/main" xmlns="" id="{00000000-0008-0000-0400-0000027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詳細</a:t>
              </a:r>
            </a:p>
          </xdr:txBody>
        </xdr:sp>
        <xdr:clientData fPrintsWithSheet="0"/>
      </xdr:twoCellAnchor>
    </mc:Choice>
    <mc:Fallback/>
  </mc:AlternateContent>
  <xdr:twoCellAnchor>
    <xdr:from>
      <xdr:col>0</xdr:col>
      <xdr:colOff>685799</xdr:colOff>
      <xdr:row>11</xdr:row>
      <xdr:rowOff>28576</xdr:rowOff>
    </xdr:from>
    <xdr:to>
      <xdr:col>21</xdr:col>
      <xdr:colOff>314325</xdr:colOff>
      <xdr:row>33</xdr:row>
      <xdr:rowOff>150836</xdr:rowOff>
    </xdr:to>
    <xdr:grpSp>
      <xdr:nvGrpSpPr>
        <xdr:cNvPr id="8" name="グループ化 7">
          <a:extLst>
            <a:ext uri="{FF2B5EF4-FFF2-40B4-BE49-F238E27FC236}">
              <a16:creationId xmlns:a16="http://schemas.microsoft.com/office/drawing/2014/main" xmlns="" id="{00000000-0008-0000-0400-000008000000}"/>
            </a:ext>
          </a:extLst>
        </xdr:cNvPr>
        <xdr:cNvGrpSpPr/>
      </xdr:nvGrpSpPr>
      <xdr:grpSpPr>
        <a:xfrm>
          <a:off x="647699" y="2247901"/>
          <a:ext cx="14506576" cy="3684610"/>
          <a:chOff x="1285874" y="2295526"/>
          <a:chExt cx="15392401" cy="3894160"/>
        </a:xfrm>
      </xdr:grpSpPr>
      <xdr:pic>
        <xdr:nvPicPr>
          <xdr:cNvPr id="4" name="図 3">
            <a:extLst>
              <a:ext uri="{FF2B5EF4-FFF2-40B4-BE49-F238E27FC236}">
                <a16:creationId xmlns:a16="http://schemas.microsoft.com/office/drawing/2014/main" xmlns="" id="{00000000-0008-0000-0400-000004000000}"/>
              </a:ext>
            </a:extLst>
          </xdr:cNvPr>
          <xdr:cNvPicPr>
            <a:picLocks noChangeAspect="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a:stretch/>
        </xdr:blipFill>
        <xdr:spPr>
          <a:xfrm>
            <a:off x="1285874" y="2295526"/>
            <a:ext cx="15392401" cy="3894160"/>
          </a:xfrm>
          <a:prstGeom prst="rect">
            <a:avLst/>
          </a:prstGeom>
        </xdr:spPr>
      </xdr:pic>
      <xdr:sp macro="" textlink="">
        <xdr:nvSpPr>
          <xdr:cNvPr id="2" name="角丸四角形 1">
            <a:extLst>
              <a:ext uri="{FF2B5EF4-FFF2-40B4-BE49-F238E27FC236}">
                <a16:creationId xmlns:a16="http://schemas.microsoft.com/office/drawing/2014/main" xmlns="" id="{00000000-0008-0000-0400-000002000000}"/>
              </a:ext>
            </a:extLst>
          </xdr:cNvPr>
          <xdr:cNvSpPr/>
        </xdr:nvSpPr>
        <xdr:spPr>
          <a:xfrm>
            <a:off x="1381125" y="2857500"/>
            <a:ext cx="914400" cy="3219450"/>
          </a:xfrm>
          <a:prstGeom prst="roundRect">
            <a:avLst/>
          </a:prstGeom>
          <a:solidFill>
            <a:schemeClr val="tx2">
              <a:alpha val="23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8</xdr:col>
      <xdr:colOff>0</xdr:colOff>
      <xdr:row>63</xdr:row>
      <xdr:rowOff>19050</xdr:rowOff>
    </xdr:from>
    <xdr:to>
      <xdr:col>9</xdr:col>
      <xdr:colOff>0</xdr:colOff>
      <xdr:row>64</xdr:row>
      <xdr:rowOff>0</xdr:rowOff>
    </xdr:to>
    <xdr:sp macro="" textlink="">
      <xdr:nvSpPr>
        <xdr:cNvPr id="3" name="角丸四角形 2">
          <a:extLst>
            <a:ext uri="{FF2B5EF4-FFF2-40B4-BE49-F238E27FC236}">
              <a16:creationId xmlns:a16="http://schemas.microsoft.com/office/drawing/2014/main" xmlns="" id="{00000000-0008-0000-0400-000003000000}"/>
            </a:ext>
          </a:extLst>
        </xdr:cNvPr>
        <xdr:cNvSpPr/>
      </xdr:nvSpPr>
      <xdr:spPr>
        <a:xfrm>
          <a:off x="7305675" y="11668125"/>
          <a:ext cx="685800" cy="161925"/>
        </a:xfrm>
        <a:prstGeom prst="roundRect">
          <a:avLst/>
        </a:prstGeom>
        <a:solidFill>
          <a:srgbClr val="FF0000">
            <a:alpha val="21000"/>
          </a:srgbClr>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9525</xdr:colOff>
      <xdr:row>67</xdr:row>
      <xdr:rowOff>19050</xdr:rowOff>
    </xdr:from>
    <xdr:to>
      <xdr:col>9</xdr:col>
      <xdr:colOff>9525</xdr:colOff>
      <xdr:row>68</xdr:row>
      <xdr:rowOff>0</xdr:rowOff>
    </xdr:to>
    <xdr:sp macro="" textlink="">
      <xdr:nvSpPr>
        <xdr:cNvPr id="7" name="角丸四角形 6">
          <a:extLst>
            <a:ext uri="{FF2B5EF4-FFF2-40B4-BE49-F238E27FC236}">
              <a16:creationId xmlns:a16="http://schemas.microsoft.com/office/drawing/2014/main" xmlns="" id="{00000000-0008-0000-0400-000007000000}"/>
            </a:ext>
          </a:extLst>
        </xdr:cNvPr>
        <xdr:cNvSpPr/>
      </xdr:nvSpPr>
      <xdr:spPr>
        <a:xfrm>
          <a:off x="7315200" y="12392025"/>
          <a:ext cx="685800" cy="161925"/>
        </a:xfrm>
        <a:prstGeom prst="roundRect">
          <a:avLst/>
        </a:prstGeom>
        <a:solidFill>
          <a:srgbClr val="FF0000">
            <a:alpha val="21000"/>
          </a:srgbClr>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9525</xdr:colOff>
      <xdr:row>76</xdr:row>
      <xdr:rowOff>66675</xdr:rowOff>
    </xdr:from>
    <xdr:to>
      <xdr:col>15</xdr:col>
      <xdr:colOff>438150</xdr:colOff>
      <xdr:row>102</xdr:row>
      <xdr:rowOff>57150</xdr:rowOff>
    </xdr:to>
    <xdr:grpSp>
      <xdr:nvGrpSpPr>
        <xdr:cNvPr id="6" name="グループ化 5">
          <a:extLst>
            <a:ext uri="{FF2B5EF4-FFF2-40B4-BE49-F238E27FC236}">
              <a16:creationId xmlns:a16="http://schemas.microsoft.com/office/drawing/2014/main" xmlns="" id="{00000000-0008-0000-0400-000006000000}"/>
            </a:ext>
          </a:extLst>
        </xdr:cNvPr>
        <xdr:cNvGrpSpPr/>
      </xdr:nvGrpSpPr>
      <xdr:grpSpPr>
        <a:xfrm>
          <a:off x="657225" y="13820775"/>
          <a:ext cx="10734675" cy="4200525"/>
          <a:chOff x="1343025" y="14335125"/>
          <a:chExt cx="11391900" cy="4448175"/>
        </a:xfrm>
      </xdr:grpSpPr>
      <xdr:grpSp>
        <xdr:nvGrpSpPr>
          <xdr:cNvPr id="5" name="グループ化 4">
            <a:extLst>
              <a:ext uri="{FF2B5EF4-FFF2-40B4-BE49-F238E27FC236}">
                <a16:creationId xmlns:a16="http://schemas.microsoft.com/office/drawing/2014/main" xmlns="" id="{00000000-0008-0000-0400-000005000000}"/>
              </a:ext>
            </a:extLst>
          </xdr:cNvPr>
          <xdr:cNvGrpSpPr/>
        </xdr:nvGrpSpPr>
        <xdr:grpSpPr>
          <a:xfrm>
            <a:off x="1343025" y="14335125"/>
            <a:ext cx="11391900" cy="4448175"/>
            <a:chOff x="1381125" y="14811375"/>
            <a:chExt cx="11163300" cy="4448175"/>
          </a:xfrm>
        </xdr:grpSpPr>
        <xdr:pic>
          <xdr:nvPicPr>
            <xdr:cNvPr id="10" name="図 9">
              <a:extLst>
                <a:ext uri="{FF2B5EF4-FFF2-40B4-BE49-F238E27FC236}">
                  <a16:creationId xmlns:a16="http://schemas.microsoft.com/office/drawing/2014/main" xmlns="" id="{00000000-0008-0000-0400-00000A000000}"/>
                </a:ext>
              </a:extLst>
            </xdr:cNvPr>
            <xdr:cNvPicPr>
              <a:picLocks noChangeAspect="1" noChangeArrowheads="1"/>
            </xdr:cNvPicPr>
          </xdr:nvPicPr>
          <xdr:blipFill>
            <a:blip xmlns:r="http://schemas.openxmlformats.org/officeDocument/2006/relationships" r:embed="rId2" cstate="email">
              <a:extLst>
                <a:ext uri="{28A0092B-C50C-407E-A947-70E740481C1C}">
                  <a14:useLocalDpi xmlns:a14="http://schemas.microsoft.com/office/drawing/2010/main"/>
                </a:ext>
              </a:extLst>
            </a:blip>
            <a:srcRect/>
            <a:stretch>
              <a:fillRect/>
            </a:stretch>
          </xdr:blipFill>
          <xdr:spPr bwMode="auto">
            <a:xfrm>
              <a:off x="1381125" y="14811375"/>
              <a:ext cx="11163300" cy="4448175"/>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11" name="角丸四角形 10">
              <a:extLst>
                <a:ext uri="{FF2B5EF4-FFF2-40B4-BE49-F238E27FC236}">
                  <a16:creationId xmlns:a16="http://schemas.microsoft.com/office/drawing/2014/main" xmlns="" id="{00000000-0008-0000-0400-00000B000000}"/>
                </a:ext>
              </a:extLst>
            </xdr:cNvPr>
            <xdr:cNvSpPr/>
          </xdr:nvSpPr>
          <xdr:spPr>
            <a:xfrm>
              <a:off x="8315325" y="16525875"/>
              <a:ext cx="352425" cy="247650"/>
            </a:xfrm>
            <a:prstGeom prst="roundRect">
              <a:avLst/>
            </a:prstGeom>
            <a:solidFill>
              <a:schemeClr val="tx2">
                <a:alpha val="23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2" name="角丸四角形 11">
              <a:extLst>
                <a:ext uri="{FF2B5EF4-FFF2-40B4-BE49-F238E27FC236}">
                  <a16:creationId xmlns:a16="http://schemas.microsoft.com/office/drawing/2014/main" xmlns="" id="{00000000-0008-0000-0400-00000C000000}"/>
                </a:ext>
              </a:extLst>
            </xdr:cNvPr>
            <xdr:cNvSpPr/>
          </xdr:nvSpPr>
          <xdr:spPr>
            <a:xfrm>
              <a:off x="8324850" y="16897350"/>
              <a:ext cx="352425" cy="247650"/>
            </a:xfrm>
            <a:prstGeom prst="roundRect">
              <a:avLst/>
            </a:prstGeom>
            <a:solidFill>
              <a:schemeClr val="tx2">
                <a:alpha val="23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3" name="角丸四角形 12">
              <a:extLst>
                <a:ext uri="{FF2B5EF4-FFF2-40B4-BE49-F238E27FC236}">
                  <a16:creationId xmlns:a16="http://schemas.microsoft.com/office/drawing/2014/main" xmlns="" id="{00000000-0008-0000-0400-00000D000000}"/>
                </a:ext>
              </a:extLst>
            </xdr:cNvPr>
            <xdr:cNvSpPr/>
          </xdr:nvSpPr>
          <xdr:spPr>
            <a:xfrm>
              <a:off x="8324850" y="18973800"/>
              <a:ext cx="352425" cy="142875"/>
            </a:xfrm>
            <a:prstGeom prst="roundRect">
              <a:avLst/>
            </a:prstGeom>
            <a:solidFill>
              <a:schemeClr val="tx2">
                <a:alpha val="23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4" name="角丸四角形 13">
              <a:extLst>
                <a:ext uri="{FF2B5EF4-FFF2-40B4-BE49-F238E27FC236}">
                  <a16:creationId xmlns:a16="http://schemas.microsoft.com/office/drawing/2014/main" xmlns="" id="{00000000-0008-0000-0400-00000E000000}"/>
                </a:ext>
              </a:extLst>
            </xdr:cNvPr>
            <xdr:cNvSpPr/>
          </xdr:nvSpPr>
          <xdr:spPr>
            <a:xfrm>
              <a:off x="12201525" y="16383000"/>
              <a:ext cx="333375" cy="114300"/>
            </a:xfrm>
            <a:prstGeom prst="roundRect">
              <a:avLst/>
            </a:prstGeom>
            <a:solidFill>
              <a:srgbClr val="FF0000">
                <a:alpha val="23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5" name="角丸四角形 14">
              <a:extLst>
                <a:ext uri="{FF2B5EF4-FFF2-40B4-BE49-F238E27FC236}">
                  <a16:creationId xmlns:a16="http://schemas.microsoft.com/office/drawing/2014/main" xmlns="" id="{00000000-0008-0000-0400-00000F000000}"/>
                </a:ext>
              </a:extLst>
            </xdr:cNvPr>
            <xdr:cNvSpPr/>
          </xdr:nvSpPr>
          <xdr:spPr>
            <a:xfrm>
              <a:off x="12192000" y="18735675"/>
              <a:ext cx="333375" cy="114300"/>
            </a:xfrm>
            <a:prstGeom prst="roundRect">
              <a:avLst/>
            </a:prstGeom>
            <a:solidFill>
              <a:srgbClr val="FF0000">
                <a:alpha val="23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sp macro="" textlink="">
        <xdr:nvSpPr>
          <xdr:cNvPr id="17" name="角丸四角形 16">
            <a:extLst>
              <a:ext uri="{FF2B5EF4-FFF2-40B4-BE49-F238E27FC236}">
                <a16:creationId xmlns:a16="http://schemas.microsoft.com/office/drawing/2014/main" xmlns="" id="{00000000-0008-0000-0400-000011000000}"/>
              </a:ext>
            </a:extLst>
          </xdr:cNvPr>
          <xdr:cNvSpPr/>
        </xdr:nvSpPr>
        <xdr:spPr>
          <a:xfrm>
            <a:off x="8801100" y="16040100"/>
            <a:ext cx="352425" cy="247650"/>
          </a:xfrm>
          <a:prstGeom prst="roundRect">
            <a:avLst/>
          </a:prstGeom>
          <a:solidFill>
            <a:srgbClr val="00B050">
              <a:alpha val="23000"/>
            </a:srgbClr>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8" name="角丸四角形 17">
            <a:extLst>
              <a:ext uri="{FF2B5EF4-FFF2-40B4-BE49-F238E27FC236}">
                <a16:creationId xmlns:a16="http://schemas.microsoft.com/office/drawing/2014/main" xmlns="" id="{00000000-0008-0000-0400-000012000000}"/>
              </a:ext>
            </a:extLst>
          </xdr:cNvPr>
          <xdr:cNvSpPr/>
        </xdr:nvSpPr>
        <xdr:spPr>
          <a:xfrm>
            <a:off x="8791575" y="16421100"/>
            <a:ext cx="352425" cy="247650"/>
          </a:xfrm>
          <a:prstGeom prst="roundRect">
            <a:avLst/>
          </a:prstGeom>
          <a:solidFill>
            <a:srgbClr val="00B050">
              <a:alpha val="23000"/>
            </a:srgbClr>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9" name="角丸四角形 18">
            <a:extLst>
              <a:ext uri="{FF2B5EF4-FFF2-40B4-BE49-F238E27FC236}">
                <a16:creationId xmlns:a16="http://schemas.microsoft.com/office/drawing/2014/main" xmlns="" id="{00000000-0008-0000-0400-000013000000}"/>
              </a:ext>
            </a:extLst>
          </xdr:cNvPr>
          <xdr:cNvSpPr/>
        </xdr:nvSpPr>
        <xdr:spPr>
          <a:xfrm>
            <a:off x="8782050" y="18497550"/>
            <a:ext cx="352425" cy="142875"/>
          </a:xfrm>
          <a:prstGeom prst="roundRect">
            <a:avLst/>
          </a:prstGeom>
          <a:solidFill>
            <a:srgbClr val="00B050">
              <a:alpha val="23000"/>
            </a:srgbClr>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19050</xdr:colOff>
          <xdr:row>17</xdr:row>
          <xdr:rowOff>28575</xdr:rowOff>
        </xdr:from>
        <xdr:to>
          <xdr:col>10</xdr:col>
          <xdr:colOff>733425</xdr:colOff>
          <xdr:row>17</xdr:row>
          <xdr:rowOff>314325</xdr:rowOff>
        </xdr:to>
        <xdr:sp macro="" textlink="">
          <xdr:nvSpPr>
            <xdr:cNvPr id="11265" name="Check Box 1" hidden="1">
              <a:extLst>
                <a:ext uri="{63B3BB69-23CF-44E3-9099-C40C66FF867C}">
                  <a14:compatExt spid="_x0000_s11265"/>
                </a:ext>
                <a:ext uri="{FF2B5EF4-FFF2-40B4-BE49-F238E27FC236}">
                  <a16:creationId xmlns:a16="http://schemas.microsoft.com/office/drawing/2014/main" xmlns="" id="{00000000-0008-0000-0500-00000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17</xdr:row>
          <xdr:rowOff>0</xdr:rowOff>
        </xdr:from>
        <xdr:to>
          <xdr:col>9</xdr:col>
          <xdr:colOff>695325</xdr:colOff>
          <xdr:row>17</xdr:row>
          <xdr:rowOff>314325</xdr:rowOff>
        </xdr:to>
        <xdr:sp macro="" textlink="">
          <xdr:nvSpPr>
            <xdr:cNvPr id="11266" name="Check Box 2" hidden="1">
              <a:extLst>
                <a:ext uri="{63B3BB69-23CF-44E3-9099-C40C66FF867C}">
                  <a14:compatExt spid="_x0000_s11266"/>
                </a:ext>
                <a:ext uri="{FF2B5EF4-FFF2-40B4-BE49-F238E27FC236}">
                  <a16:creationId xmlns:a16="http://schemas.microsoft.com/office/drawing/2014/main" xmlns="" id="{00000000-0008-0000-0500-00000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梱包要因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9525</xdr:rowOff>
        </xdr:from>
        <xdr:to>
          <xdr:col>9</xdr:col>
          <xdr:colOff>123825</xdr:colOff>
          <xdr:row>9</xdr:row>
          <xdr:rowOff>9525</xdr:rowOff>
        </xdr:to>
        <xdr:sp macro="" textlink="">
          <xdr:nvSpPr>
            <xdr:cNvPr id="11267" name="Check Box 3" hidden="1">
              <a:extLst>
                <a:ext uri="{63B3BB69-23CF-44E3-9099-C40C66FF867C}">
                  <a14:compatExt spid="_x0000_s11267"/>
                </a:ext>
                <a:ext uri="{FF2B5EF4-FFF2-40B4-BE49-F238E27FC236}">
                  <a16:creationId xmlns:a16="http://schemas.microsoft.com/office/drawing/2014/main" xmlns="" id="{00000000-0008-0000-0500-00000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9</xdr:row>
          <xdr:rowOff>0</xdr:rowOff>
        </xdr:from>
        <xdr:to>
          <xdr:col>9</xdr:col>
          <xdr:colOff>123825</xdr:colOff>
          <xdr:row>10</xdr:row>
          <xdr:rowOff>0</xdr:rowOff>
        </xdr:to>
        <xdr:sp macro="" textlink="">
          <xdr:nvSpPr>
            <xdr:cNvPr id="11268" name="Check Box 4" hidden="1">
              <a:extLst>
                <a:ext uri="{63B3BB69-23CF-44E3-9099-C40C66FF867C}">
                  <a14:compatExt spid="_x0000_s11268"/>
                </a:ext>
                <a:ext uri="{FF2B5EF4-FFF2-40B4-BE49-F238E27FC236}">
                  <a16:creationId xmlns:a16="http://schemas.microsoft.com/office/drawing/2014/main" xmlns="" id="{00000000-0008-0000-0500-00000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不可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17</xdr:row>
          <xdr:rowOff>9525</xdr:rowOff>
        </xdr:from>
        <xdr:to>
          <xdr:col>6</xdr:col>
          <xdr:colOff>371475</xdr:colOff>
          <xdr:row>18</xdr:row>
          <xdr:rowOff>0</xdr:rowOff>
        </xdr:to>
        <xdr:sp macro="" textlink="">
          <xdr:nvSpPr>
            <xdr:cNvPr id="11269" name="Check Box 5" hidden="1">
              <a:extLst>
                <a:ext uri="{63B3BB69-23CF-44E3-9099-C40C66FF867C}">
                  <a14:compatExt spid="_x0000_s11269"/>
                </a:ext>
                <a:ext uri="{FF2B5EF4-FFF2-40B4-BE49-F238E27FC236}">
                  <a16:creationId xmlns:a16="http://schemas.microsoft.com/office/drawing/2014/main" xmlns="" id="{00000000-0008-0000-0500-00000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ｽﾘｯﾄ要因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47625</xdr:colOff>
          <xdr:row>17</xdr:row>
          <xdr:rowOff>9525</xdr:rowOff>
        </xdr:from>
        <xdr:to>
          <xdr:col>4</xdr:col>
          <xdr:colOff>28575</xdr:colOff>
          <xdr:row>18</xdr:row>
          <xdr:rowOff>0</xdr:rowOff>
        </xdr:to>
        <xdr:sp macro="" textlink="">
          <xdr:nvSpPr>
            <xdr:cNvPr id="11270" name="Check Box 6" hidden="1">
              <a:extLst>
                <a:ext uri="{63B3BB69-23CF-44E3-9099-C40C66FF867C}">
                  <a14:compatExt spid="_x0000_s11270"/>
                </a:ext>
                <a:ext uri="{FF2B5EF4-FFF2-40B4-BE49-F238E27FC236}">
                  <a16:creationId xmlns:a16="http://schemas.microsoft.com/office/drawing/2014/main" xmlns="" id="{00000000-0008-0000-0500-00000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塗工要因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17</xdr:row>
          <xdr:rowOff>9525</xdr:rowOff>
        </xdr:from>
        <xdr:to>
          <xdr:col>1</xdr:col>
          <xdr:colOff>723900</xdr:colOff>
          <xdr:row>18</xdr:row>
          <xdr:rowOff>0</xdr:rowOff>
        </xdr:to>
        <xdr:sp macro="" textlink="">
          <xdr:nvSpPr>
            <xdr:cNvPr id="11271" name="Check Box 7" hidden="1">
              <a:extLst>
                <a:ext uri="{63B3BB69-23CF-44E3-9099-C40C66FF867C}">
                  <a14:compatExt spid="_x0000_s11271"/>
                </a:ext>
                <a:ext uri="{FF2B5EF4-FFF2-40B4-BE49-F238E27FC236}">
                  <a16:creationId xmlns:a16="http://schemas.microsoft.com/office/drawing/2014/main" xmlns="" id="{00000000-0008-0000-0500-00000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原反要因</a:t>
              </a:r>
            </a:p>
          </xdr:txBody>
        </xdr:sp>
        <xdr:clientData/>
      </xdr:twoCellAnchor>
    </mc:Choice>
    <mc:Fallback/>
  </mc:AlternateContent>
  <xdr:oneCellAnchor>
    <xdr:from>
      <xdr:col>11</xdr:col>
      <xdr:colOff>180975</xdr:colOff>
      <xdr:row>0</xdr:row>
      <xdr:rowOff>57150</xdr:rowOff>
    </xdr:from>
    <xdr:ext cx="2229649" cy="392415"/>
    <xdr:sp macro="" textlink="">
      <xdr:nvSpPr>
        <xdr:cNvPr id="9" name="テキスト ボックス 8">
          <a:extLst>
            <a:ext uri="{FF2B5EF4-FFF2-40B4-BE49-F238E27FC236}">
              <a16:creationId xmlns:a16="http://schemas.microsoft.com/office/drawing/2014/main" xmlns="" id="{00000000-0008-0000-0500-000009000000}"/>
            </a:ext>
          </a:extLst>
        </xdr:cNvPr>
        <xdr:cNvSpPr txBox="1"/>
      </xdr:nvSpPr>
      <xdr:spPr>
        <a:xfrm>
          <a:off x="6981825" y="57150"/>
          <a:ext cx="2229649" cy="3924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800"/>
            <a:t>手動作成フォーマット</a:t>
          </a:r>
        </a:p>
      </xdr:txBody>
    </xdr:sp>
    <xdr:clientData/>
  </xdr:oneCellAnchor>
  <xdr:oneCellAnchor>
    <xdr:from>
      <xdr:col>11</xdr:col>
      <xdr:colOff>152400</xdr:colOff>
      <xdr:row>3</xdr:row>
      <xdr:rowOff>66675</xdr:rowOff>
    </xdr:from>
    <xdr:ext cx="4562403" cy="642484"/>
    <xdr:sp macro="" textlink="">
      <xdr:nvSpPr>
        <xdr:cNvPr id="10" name="テキスト ボックス 9">
          <a:extLst>
            <a:ext uri="{FF2B5EF4-FFF2-40B4-BE49-F238E27FC236}">
              <a16:creationId xmlns:a16="http://schemas.microsoft.com/office/drawing/2014/main" xmlns="" id="{00000000-0008-0000-0500-00000A000000}"/>
            </a:ext>
          </a:extLst>
        </xdr:cNvPr>
        <xdr:cNvSpPr txBox="1"/>
      </xdr:nvSpPr>
      <xdr:spPr>
        <a:xfrm>
          <a:off x="6953250" y="657225"/>
          <a:ext cx="4562403" cy="6424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レ点ﾁｪｯｸについて</a:t>
          </a:r>
          <a:endParaRPr kumimoji="1" lang="en-US" altLang="ja-JP" sz="1100"/>
        </a:p>
        <a:p>
          <a:r>
            <a:rPr kumimoji="1" lang="ja-JP" altLang="en-US" sz="1100"/>
            <a:t>短尺可否、不具合要因は該当の項目でｸﾘｯｸすればレ点ﾁｪｯｸします。</a:t>
          </a:r>
          <a:endParaRPr kumimoji="1" lang="en-US" altLang="ja-JP" sz="1100"/>
        </a:p>
        <a:p>
          <a:r>
            <a:rPr kumimoji="1" lang="ja-JP" altLang="en-US" sz="1100"/>
            <a:t>ただし、同時に２つ以上の項目にﾁｪｯｸできてしまうため、注意してください。</a:t>
          </a:r>
          <a:endParaRPr kumimoji="1" lang="en-US" altLang="ja-JP" sz="1100"/>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0</xdr:col>
      <xdr:colOff>304800</xdr:colOff>
      <xdr:row>37</xdr:row>
      <xdr:rowOff>85725</xdr:rowOff>
    </xdr:from>
    <xdr:to>
      <xdr:col>1</xdr:col>
      <xdr:colOff>276225</xdr:colOff>
      <xdr:row>40</xdr:row>
      <xdr:rowOff>47625</xdr:rowOff>
    </xdr:to>
    <xdr:sp macro="" textlink="">
      <xdr:nvSpPr>
        <xdr:cNvPr id="2" name="テキスト ボックス 1">
          <a:extLst>
            <a:ext uri="{FF2B5EF4-FFF2-40B4-BE49-F238E27FC236}">
              <a16:creationId xmlns:a16="http://schemas.microsoft.com/office/drawing/2014/main" xmlns="" id="{00000000-0008-0000-0700-000002000000}"/>
            </a:ext>
          </a:extLst>
        </xdr:cNvPr>
        <xdr:cNvSpPr txBox="1"/>
      </xdr:nvSpPr>
      <xdr:spPr>
        <a:xfrm>
          <a:off x="304800" y="5857875"/>
          <a:ext cx="314325"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311523</xdr:colOff>
      <xdr:row>42</xdr:row>
      <xdr:rowOff>64433</xdr:rowOff>
    </xdr:from>
    <xdr:to>
      <xdr:col>1</xdr:col>
      <xdr:colOff>282948</xdr:colOff>
      <xdr:row>44</xdr:row>
      <xdr:rowOff>131109</xdr:rowOff>
    </xdr:to>
    <xdr:sp macro="" textlink="">
      <xdr:nvSpPr>
        <xdr:cNvPr id="5" name="テキスト ボックス 4">
          <a:extLst>
            <a:ext uri="{FF2B5EF4-FFF2-40B4-BE49-F238E27FC236}">
              <a16:creationId xmlns:a16="http://schemas.microsoft.com/office/drawing/2014/main" xmlns="" id="{00000000-0008-0000-0700-000005000000}"/>
            </a:ext>
          </a:extLst>
        </xdr:cNvPr>
        <xdr:cNvSpPr txBox="1"/>
      </xdr:nvSpPr>
      <xdr:spPr>
        <a:xfrm>
          <a:off x="311523" y="6512858"/>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323850</xdr:colOff>
          <xdr:row>1</xdr:row>
          <xdr:rowOff>9525</xdr:rowOff>
        </xdr:from>
        <xdr:to>
          <xdr:col>10</xdr:col>
          <xdr:colOff>704850</xdr:colOff>
          <xdr:row>2</xdr:row>
          <xdr:rowOff>133350</xdr:rowOff>
        </xdr:to>
        <xdr:sp macro="" textlink="">
          <xdr:nvSpPr>
            <xdr:cNvPr id="47105" name="Button 1" hidden="1">
              <a:extLst>
                <a:ext uri="{63B3BB69-23CF-44E3-9099-C40C66FF867C}">
                  <a14:compatExt spid="_x0000_s47105"/>
                </a:ext>
                <a:ext uri="{FF2B5EF4-FFF2-40B4-BE49-F238E27FC236}">
                  <a16:creationId xmlns:a16="http://schemas.microsoft.com/office/drawing/2014/main" xmlns="" id="{00000000-0008-0000-0700-000001B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0</xdr:col>
      <xdr:colOff>321048</xdr:colOff>
      <xdr:row>37</xdr:row>
      <xdr:rowOff>45383</xdr:rowOff>
    </xdr:from>
    <xdr:to>
      <xdr:col>1</xdr:col>
      <xdr:colOff>292473</xdr:colOff>
      <xdr:row>39</xdr:row>
      <xdr:rowOff>112058</xdr:rowOff>
    </xdr:to>
    <xdr:sp macro="" textlink="">
      <xdr:nvSpPr>
        <xdr:cNvPr id="2" name="テキスト ボックス 1">
          <a:extLst>
            <a:ext uri="{FF2B5EF4-FFF2-40B4-BE49-F238E27FC236}">
              <a16:creationId xmlns:a16="http://schemas.microsoft.com/office/drawing/2014/main" xmlns="" id="{00000000-0008-0000-0A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42</xdr:row>
      <xdr:rowOff>45383</xdr:rowOff>
    </xdr:from>
    <xdr:to>
      <xdr:col>1</xdr:col>
      <xdr:colOff>292473</xdr:colOff>
      <xdr:row>44</xdr:row>
      <xdr:rowOff>112059</xdr:rowOff>
    </xdr:to>
    <xdr:sp macro="" textlink="">
      <xdr:nvSpPr>
        <xdr:cNvPr id="3" name="テキスト ボックス 2">
          <a:extLst>
            <a:ext uri="{FF2B5EF4-FFF2-40B4-BE49-F238E27FC236}">
              <a16:creationId xmlns:a16="http://schemas.microsoft.com/office/drawing/2014/main" xmlns="" id="{00000000-0008-0000-0A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xdr:twoCellAnchor>
    <xdr:from>
      <xdr:col>11</xdr:col>
      <xdr:colOff>316192</xdr:colOff>
      <xdr:row>9</xdr:row>
      <xdr:rowOff>39595</xdr:rowOff>
    </xdr:from>
    <xdr:to>
      <xdr:col>16</xdr:col>
      <xdr:colOff>666750</xdr:colOff>
      <xdr:row>11</xdr:row>
      <xdr:rowOff>71346</xdr:rowOff>
    </xdr:to>
    <xdr:sp macro="" textlink="">
      <xdr:nvSpPr>
        <xdr:cNvPr id="4" name="四角形吹き出し 3">
          <a:extLst>
            <a:ext uri="{FF2B5EF4-FFF2-40B4-BE49-F238E27FC236}">
              <a16:creationId xmlns:a16="http://schemas.microsoft.com/office/drawing/2014/main" xmlns="" id="{00000000-0008-0000-0A00-000004000000}"/>
            </a:ext>
          </a:extLst>
        </xdr:cNvPr>
        <xdr:cNvSpPr/>
      </xdr:nvSpPr>
      <xdr:spPr>
        <a:xfrm>
          <a:off x="8250517" y="1582645"/>
          <a:ext cx="4065308" cy="374651"/>
        </a:xfrm>
        <a:prstGeom prst="wedgeRectCallout">
          <a:avLst>
            <a:gd name="adj1" fmla="val -57102"/>
            <a:gd name="adj2" fmla="val 34833"/>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a:t>原反の厚み、幅、長さは数字を打ち込めば</a:t>
          </a:r>
          <a:r>
            <a:rPr kumimoji="1" lang="en-US" altLang="ja-JP" sz="1600"/>
            <a:t>OK</a:t>
          </a:r>
        </a:p>
        <a:p>
          <a:pPr algn="l"/>
          <a:endParaRPr kumimoji="1" lang="ja-JP" altLang="en-US" sz="1600"/>
        </a:p>
      </xdr:txBody>
    </xdr:sp>
    <xdr:clientData/>
  </xdr:twoCellAnchor>
  <xdr:twoCellAnchor>
    <xdr:from>
      <xdr:col>0</xdr:col>
      <xdr:colOff>321048</xdr:colOff>
      <xdr:row>37</xdr:row>
      <xdr:rowOff>45383</xdr:rowOff>
    </xdr:from>
    <xdr:to>
      <xdr:col>1</xdr:col>
      <xdr:colOff>292473</xdr:colOff>
      <xdr:row>39</xdr:row>
      <xdr:rowOff>112058</xdr:rowOff>
    </xdr:to>
    <xdr:sp macro="" textlink="">
      <xdr:nvSpPr>
        <xdr:cNvPr id="5" name="テキスト ボックス 4">
          <a:extLst>
            <a:ext uri="{FF2B5EF4-FFF2-40B4-BE49-F238E27FC236}">
              <a16:creationId xmlns:a16="http://schemas.microsoft.com/office/drawing/2014/main" xmlns="" id="{00000000-0008-0000-0A00-000005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42</xdr:row>
      <xdr:rowOff>45383</xdr:rowOff>
    </xdr:from>
    <xdr:to>
      <xdr:col>1</xdr:col>
      <xdr:colOff>292473</xdr:colOff>
      <xdr:row>44</xdr:row>
      <xdr:rowOff>112059</xdr:rowOff>
    </xdr:to>
    <xdr:sp macro="" textlink="">
      <xdr:nvSpPr>
        <xdr:cNvPr id="6" name="テキスト ボックス 5">
          <a:extLst>
            <a:ext uri="{FF2B5EF4-FFF2-40B4-BE49-F238E27FC236}">
              <a16:creationId xmlns:a16="http://schemas.microsoft.com/office/drawing/2014/main" xmlns="" id="{00000000-0008-0000-0A00-000006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xdr:twoCellAnchor>
    <xdr:from>
      <xdr:col>11</xdr:col>
      <xdr:colOff>11392</xdr:colOff>
      <xdr:row>9</xdr:row>
      <xdr:rowOff>87220</xdr:rowOff>
    </xdr:from>
    <xdr:to>
      <xdr:col>16</xdr:col>
      <xdr:colOff>361950</xdr:colOff>
      <xdr:row>11</xdr:row>
      <xdr:rowOff>118971</xdr:rowOff>
    </xdr:to>
    <xdr:sp macro="" textlink="">
      <xdr:nvSpPr>
        <xdr:cNvPr id="7" name="四角形吹き出し 6">
          <a:extLst>
            <a:ext uri="{FF2B5EF4-FFF2-40B4-BE49-F238E27FC236}">
              <a16:creationId xmlns:a16="http://schemas.microsoft.com/office/drawing/2014/main" xmlns="" id="{00000000-0008-0000-0A00-000007000000}"/>
            </a:ext>
          </a:extLst>
        </xdr:cNvPr>
        <xdr:cNvSpPr/>
      </xdr:nvSpPr>
      <xdr:spPr>
        <a:xfrm>
          <a:off x="7945717" y="1630270"/>
          <a:ext cx="4065308" cy="374651"/>
        </a:xfrm>
        <a:prstGeom prst="wedgeRectCallout">
          <a:avLst>
            <a:gd name="adj1" fmla="val -57102"/>
            <a:gd name="adj2" fmla="val 34833"/>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a:t>原反の厚み、幅、長さは数字を打ち込めば</a:t>
          </a:r>
          <a:r>
            <a:rPr kumimoji="1" lang="en-US" altLang="ja-JP" sz="1600"/>
            <a:t>OK</a:t>
          </a:r>
        </a:p>
        <a:p>
          <a:pPr algn="l"/>
          <a:endParaRPr kumimoji="1" lang="ja-JP" altLang="en-US" sz="16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0</xdr:colOff>
      <xdr:row>35</xdr:row>
      <xdr:rowOff>57150</xdr:rowOff>
    </xdr:from>
    <xdr:to>
      <xdr:col>6</xdr:col>
      <xdr:colOff>285750</xdr:colOff>
      <xdr:row>40</xdr:row>
      <xdr:rowOff>95250</xdr:rowOff>
    </xdr:to>
    <xdr:sp macro="" textlink="">
      <xdr:nvSpPr>
        <xdr:cNvPr id="2" name="テキスト ボックス 1">
          <a:extLst>
            <a:ext uri="{FF2B5EF4-FFF2-40B4-BE49-F238E27FC236}">
              <a16:creationId xmlns:a16="http://schemas.microsoft.com/office/drawing/2014/main" xmlns="" id="{00000000-0008-0000-0C00-000002000000}"/>
            </a:ext>
          </a:extLst>
        </xdr:cNvPr>
        <xdr:cNvSpPr txBox="1"/>
      </xdr:nvSpPr>
      <xdr:spPr>
        <a:xfrm>
          <a:off x="152400" y="6191250"/>
          <a:ext cx="3771900" cy="8953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９．ﾗﾍﾞﾙ備考</a:t>
          </a:r>
          <a:r>
            <a:rPr kumimoji="1" lang="en-US" altLang="ja-JP" sz="1100"/>
            <a:t>1</a:t>
          </a:r>
          <a:r>
            <a:rPr kumimoji="1" lang="ja-JP" altLang="en-US" sz="1100"/>
            <a:t>に重量を手入力方法。</a:t>
          </a:r>
          <a:endParaRPr kumimoji="1" lang="en-US" altLang="ja-JP" sz="1100"/>
        </a:p>
        <a:p>
          <a:r>
            <a:rPr kumimoji="1" lang="ja-JP" altLang="en-US" sz="1100"/>
            <a:t>　　巾*長さ*番手*比重</a:t>
          </a:r>
          <a:endParaRPr kumimoji="1" lang="en-US" altLang="ja-JP" sz="1100"/>
        </a:p>
        <a:p>
          <a:r>
            <a:rPr kumimoji="1" lang="ja-JP" altLang="en-US" sz="1100"/>
            <a:t>　　</a:t>
          </a:r>
          <a:r>
            <a:rPr kumimoji="1" lang="en-US" altLang="ja-JP" sz="1100"/>
            <a:t>1.12m</a:t>
          </a:r>
          <a:r>
            <a:rPr kumimoji="1" lang="ja-JP" altLang="en-US" sz="1100"/>
            <a:t>*</a:t>
          </a:r>
          <a:r>
            <a:rPr kumimoji="1" lang="en-US" altLang="ja-JP" sz="1100"/>
            <a:t>5000m</a:t>
          </a:r>
          <a:r>
            <a:rPr kumimoji="1" lang="ja-JP" altLang="en-US" sz="1100"/>
            <a:t>*</a:t>
          </a:r>
          <a:r>
            <a:rPr kumimoji="1" lang="en-US" altLang="ja-JP" sz="1100"/>
            <a:t>0.05</a:t>
          </a:r>
          <a:r>
            <a:rPr kumimoji="1" lang="ja-JP" altLang="en-US" sz="1100"/>
            <a:t>*</a:t>
          </a:r>
          <a:r>
            <a:rPr kumimoji="1" lang="en-US" altLang="ja-JP" sz="1100"/>
            <a:t>1.4</a:t>
          </a:r>
          <a:r>
            <a:rPr kumimoji="1" lang="ja-JP" altLang="en-US" sz="1100"/>
            <a:t>＝</a:t>
          </a:r>
          <a:r>
            <a:rPr kumimoji="1" lang="en-US" altLang="ja-JP" sz="1100"/>
            <a:t>311.25</a:t>
          </a:r>
          <a:r>
            <a:rPr kumimoji="1" lang="ja-JP" altLang="en-US" sz="1100"/>
            <a:t>ｋｇ</a:t>
          </a:r>
        </a:p>
      </xdr:txBody>
    </xdr:sp>
    <xdr:clientData/>
  </xdr:twoCellAnchor>
  <xdr:twoCellAnchor>
    <xdr:from>
      <xdr:col>1</xdr:col>
      <xdr:colOff>0</xdr:colOff>
      <xdr:row>35</xdr:row>
      <xdr:rowOff>57150</xdr:rowOff>
    </xdr:from>
    <xdr:to>
      <xdr:col>6</xdr:col>
      <xdr:colOff>285750</xdr:colOff>
      <xdr:row>40</xdr:row>
      <xdr:rowOff>95250</xdr:rowOff>
    </xdr:to>
    <xdr:sp macro="" textlink="">
      <xdr:nvSpPr>
        <xdr:cNvPr id="3" name="テキスト ボックス 2">
          <a:extLst>
            <a:ext uri="{FF2B5EF4-FFF2-40B4-BE49-F238E27FC236}">
              <a16:creationId xmlns:a16="http://schemas.microsoft.com/office/drawing/2014/main" xmlns="" id="{00000000-0008-0000-0C00-000003000000}"/>
            </a:ext>
          </a:extLst>
        </xdr:cNvPr>
        <xdr:cNvSpPr txBox="1"/>
      </xdr:nvSpPr>
      <xdr:spPr>
        <a:xfrm>
          <a:off x="152400" y="6210300"/>
          <a:ext cx="3838575" cy="8953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９．ﾗﾍﾞﾙ備考</a:t>
          </a:r>
          <a:r>
            <a:rPr kumimoji="1" lang="en-US" altLang="ja-JP" sz="1100"/>
            <a:t>1</a:t>
          </a:r>
          <a:r>
            <a:rPr kumimoji="1" lang="ja-JP" altLang="en-US" sz="1100"/>
            <a:t>に重量を手入力方法。</a:t>
          </a:r>
          <a:endParaRPr kumimoji="1" lang="en-US" altLang="ja-JP" sz="1100"/>
        </a:p>
        <a:p>
          <a:r>
            <a:rPr kumimoji="1" lang="ja-JP" altLang="en-US" sz="1100"/>
            <a:t>　　巾*長さ*番手*比重</a:t>
          </a:r>
          <a:endParaRPr kumimoji="1" lang="en-US" altLang="ja-JP" sz="1100"/>
        </a:p>
        <a:p>
          <a:r>
            <a:rPr kumimoji="1" lang="ja-JP" altLang="en-US" sz="1100"/>
            <a:t>　　</a:t>
          </a:r>
          <a:r>
            <a:rPr kumimoji="1" lang="en-US" altLang="ja-JP" sz="1100"/>
            <a:t>1.12m</a:t>
          </a:r>
          <a:r>
            <a:rPr kumimoji="1" lang="ja-JP" altLang="en-US" sz="1100"/>
            <a:t>*</a:t>
          </a:r>
          <a:r>
            <a:rPr kumimoji="1" lang="en-US" altLang="ja-JP" sz="1100"/>
            <a:t>5000m</a:t>
          </a:r>
          <a:r>
            <a:rPr kumimoji="1" lang="ja-JP" altLang="en-US" sz="1100"/>
            <a:t>*</a:t>
          </a:r>
          <a:r>
            <a:rPr kumimoji="1" lang="en-US" altLang="ja-JP" sz="1100"/>
            <a:t>0.05</a:t>
          </a:r>
          <a:r>
            <a:rPr kumimoji="1" lang="ja-JP" altLang="en-US" sz="1100"/>
            <a:t>*</a:t>
          </a:r>
          <a:r>
            <a:rPr kumimoji="1" lang="en-US" altLang="ja-JP" sz="1100"/>
            <a:t>1.4</a:t>
          </a:r>
          <a:r>
            <a:rPr kumimoji="1" lang="ja-JP" altLang="en-US" sz="1100"/>
            <a:t>＝</a:t>
          </a:r>
          <a:r>
            <a:rPr kumimoji="1" lang="en-US" altLang="ja-JP" sz="1100"/>
            <a:t>392.0</a:t>
          </a:r>
          <a:r>
            <a:rPr kumimoji="1" lang="ja-JP" altLang="en-US" sz="1100"/>
            <a:t>ｋｇ</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omments" Target="../comments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22.xml"/><Relationship Id="rId3" Type="http://schemas.openxmlformats.org/officeDocument/2006/relationships/vmlDrawing" Target="../drawings/vmlDrawing2.vml"/><Relationship Id="rId7" Type="http://schemas.openxmlformats.org/officeDocument/2006/relationships/ctrlProp" Target="../ctrlProps/ctrlProp21.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20.xml"/><Relationship Id="rId5" Type="http://schemas.openxmlformats.org/officeDocument/2006/relationships/ctrlProp" Target="../ctrlProps/ctrlProp19.xml"/><Relationship Id="rId10" Type="http://schemas.openxmlformats.org/officeDocument/2006/relationships/ctrlProp" Target="../ctrlProps/ctrlProp24.xml"/><Relationship Id="rId4" Type="http://schemas.openxmlformats.org/officeDocument/2006/relationships/ctrlProp" Target="../ctrlProps/ctrlProp18.xml"/><Relationship Id="rId9" Type="http://schemas.openxmlformats.org/officeDocument/2006/relationships/ctrlProp" Target="../ctrlProps/ctrlProp2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ctrlProp" Target="../ctrlProps/ctrlProp26.xml"/><Relationship Id="rId4" Type="http://schemas.openxmlformats.org/officeDocument/2006/relationships/ctrlProp" Target="../ctrlProps/ctrlProp25.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31.xml"/><Relationship Id="rId3" Type="http://schemas.openxmlformats.org/officeDocument/2006/relationships/vmlDrawing" Target="../drawings/vmlDrawing4.vml"/><Relationship Id="rId7" Type="http://schemas.openxmlformats.org/officeDocument/2006/relationships/ctrlProp" Target="../ctrlProps/ctrlProp3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29.xml"/><Relationship Id="rId5" Type="http://schemas.openxmlformats.org/officeDocument/2006/relationships/ctrlProp" Target="../ctrlProps/ctrlProp28.xml"/><Relationship Id="rId10" Type="http://schemas.openxmlformats.org/officeDocument/2006/relationships/ctrlProp" Target="../ctrlProps/ctrlProp33.xml"/><Relationship Id="rId4" Type="http://schemas.openxmlformats.org/officeDocument/2006/relationships/ctrlProp" Target="../ctrlProps/ctrlProp27.xml"/><Relationship Id="rId9" Type="http://schemas.openxmlformats.org/officeDocument/2006/relationships/ctrlProp" Target="../ctrlProps/ctrlProp32.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trlProp" Target="../ctrlProps/ctrlProp34.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B1:AP186"/>
  <sheetViews>
    <sheetView showZeros="0" tabSelected="1" view="pageBreakPreview" zoomScale="70" zoomScaleNormal="55" zoomScaleSheetLayoutView="70" workbookViewId="0">
      <selection activeCell="AF17" sqref="AF17"/>
    </sheetView>
  </sheetViews>
  <sheetFormatPr defaultColWidth="9" defaultRowHeight="13.5"/>
  <cols>
    <col min="1" max="1" width="4.75" style="11" customWidth="1"/>
    <col min="2" max="2" width="5.125" style="11" customWidth="1"/>
    <col min="3" max="3" width="5.625" style="11" customWidth="1"/>
    <col min="4" max="4" width="9.625" style="11" bestFit="1" customWidth="1"/>
    <col min="5" max="5" width="3.25" style="11" customWidth="1"/>
    <col min="6" max="6" width="10.875" style="11" bestFit="1" customWidth="1"/>
    <col min="7" max="7" width="4.375" style="11" customWidth="1"/>
    <col min="8" max="8" width="5.625" style="11" bestFit="1" customWidth="1"/>
    <col min="9" max="9" width="18.5" style="11" customWidth="1"/>
    <col min="10" max="10" width="9.625" style="11" customWidth="1"/>
    <col min="11" max="11" width="6.5" style="11" customWidth="1"/>
    <col min="12" max="12" width="8" style="11" customWidth="1"/>
    <col min="13" max="13" width="8.25" style="11" bestFit="1" customWidth="1"/>
    <col min="14" max="14" width="11" style="11" bestFit="1" customWidth="1"/>
    <col min="15" max="15" width="7.625" style="11" bestFit="1" customWidth="1"/>
    <col min="16" max="16" width="8.5" style="11" bestFit="1" customWidth="1"/>
    <col min="17" max="17" width="5.375" style="11" bestFit="1" customWidth="1"/>
    <col min="18" max="18" width="8.625" style="11" bestFit="1" customWidth="1"/>
    <col min="19" max="19" width="5.25" style="11" customWidth="1"/>
    <col min="20" max="20" width="7.625" style="11" bestFit="1" customWidth="1"/>
    <col min="21" max="21" width="8" style="11" customWidth="1"/>
    <col min="22" max="22" width="16.875" style="11" customWidth="1"/>
    <col min="23" max="23" width="16.875" style="11" bestFit="1" customWidth="1"/>
    <col min="24" max="27" width="6.125" style="11" customWidth="1"/>
    <col min="28" max="28" width="10.875" style="11" customWidth="1"/>
    <col min="29" max="30" width="4.875" style="11" customWidth="1"/>
    <col min="31" max="31" width="7.875" style="11" customWidth="1"/>
    <col min="32" max="32" width="8" style="11" customWidth="1"/>
    <col min="33" max="33" width="9.125" style="11" bestFit="1" customWidth="1"/>
    <col min="34" max="35" width="9" style="11"/>
    <col min="36" max="36" width="9" style="11" customWidth="1"/>
    <col min="37" max="37" width="9" style="11"/>
    <col min="38" max="38" width="14.125" style="11" customWidth="1"/>
    <col min="39" max="39" width="3.125" style="11" customWidth="1"/>
    <col min="40" max="40" width="6.125" style="11" customWidth="1"/>
    <col min="41" max="41" width="9" style="11"/>
    <col min="42" max="42" width="12.875" style="11" bestFit="1" customWidth="1"/>
    <col min="43" max="16384" width="9" style="11"/>
  </cols>
  <sheetData>
    <row r="1" spans="2:42" ht="17.25">
      <c r="C1" s="11" t="s">
        <v>76</v>
      </c>
      <c r="AG1" s="12">
        <v>2023</v>
      </c>
      <c r="AH1" s="12" t="s">
        <v>77</v>
      </c>
      <c r="AI1" s="12">
        <v>4</v>
      </c>
      <c r="AJ1" s="12" t="s">
        <v>78</v>
      </c>
      <c r="AK1" s="12">
        <v>8</v>
      </c>
      <c r="AL1" s="12" t="s">
        <v>79</v>
      </c>
      <c r="AP1" s="178"/>
    </row>
    <row r="2" spans="2:42">
      <c r="AL2" s="13" t="s">
        <v>80</v>
      </c>
    </row>
    <row r="3" spans="2:42" ht="42">
      <c r="K3" s="14" t="s">
        <v>301</v>
      </c>
      <c r="V3" s="34"/>
      <c r="X3" s="15" t="s">
        <v>81</v>
      </c>
      <c r="Y3" s="447"/>
      <c r="Z3" s="447"/>
      <c r="AA3" s="447"/>
      <c r="AB3" s="447"/>
      <c r="AC3" s="447"/>
      <c r="AD3" s="16"/>
      <c r="AE3" s="17" t="s">
        <v>82</v>
      </c>
      <c r="AF3" s="447"/>
      <c r="AG3" s="447"/>
      <c r="AH3" s="448"/>
      <c r="AI3" s="15" t="s">
        <v>83</v>
      </c>
      <c r="AJ3" s="447" t="s">
        <v>841</v>
      </c>
      <c r="AK3" s="447"/>
      <c r="AL3" s="448"/>
    </row>
    <row r="7" spans="2:42" ht="63" customHeight="1">
      <c r="B7" s="18" t="s">
        <v>84</v>
      </c>
      <c r="C7" s="19" t="s">
        <v>85</v>
      </c>
      <c r="D7" s="19" t="s">
        <v>86</v>
      </c>
      <c r="E7" s="20" t="s">
        <v>87</v>
      </c>
      <c r="F7" s="21" t="s">
        <v>5</v>
      </c>
      <c r="G7" s="20" t="s">
        <v>6</v>
      </c>
      <c r="H7" s="20" t="s">
        <v>7</v>
      </c>
      <c r="I7" s="22" t="s">
        <v>8</v>
      </c>
      <c r="J7" s="22" t="s">
        <v>88</v>
      </c>
      <c r="K7" s="21" t="s">
        <v>89</v>
      </c>
      <c r="L7" s="23" t="s">
        <v>11</v>
      </c>
      <c r="M7" s="24" t="s">
        <v>12</v>
      </c>
      <c r="N7" s="24" t="s">
        <v>13</v>
      </c>
      <c r="O7" s="24" t="s">
        <v>14</v>
      </c>
      <c r="P7" s="24" t="s">
        <v>15</v>
      </c>
      <c r="Q7" s="24" t="s">
        <v>16</v>
      </c>
      <c r="R7" s="24" t="s">
        <v>17</v>
      </c>
      <c r="S7" s="24" t="s">
        <v>18</v>
      </c>
      <c r="T7" s="24" t="s">
        <v>19</v>
      </c>
      <c r="U7" s="24" t="s">
        <v>20</v>
      </c>
      <c r="V7" s="25" t="s">
        <v>21</v>
      </c>
      <c r="W7" s="23" t="s">
        <v>22</v>
      </c>
      <c r="X7" s="23" t="s">
        <v>23</v>
      </c>
      <c r="Y7" s="23" t="s">
        <v>24</v>
      </c>
      <c r="Z7" s="23" t="s">
        <v>25</v>
      </c>
      <c r="AA7" s="23" t="s">
        <v>26</v>
      </c>
      <c r="AB7" s="23" t="s">
        <v>27</v>
      </c>
      <c r="AC7" s="23" t="s">
        <v>28</v>
      </c>
      <c r="AD7" s="104" t="s">
        <v>29</v>
      </c>
      <c r="AE7" s="26" t="s">
        <v>90</v>
      </c>
      <c r="AF7" s="449" t="s">
        <v>91</v>
      </c>
      <c r="AG7" s="450"/>
      <c r="AH7" s="450"/>
      <c r="AI7" s="450"/>
      <c r="AJ7" s="450"/>
      <c r="AK7" s="450"/>
      <c r="AL7" s="450"/>
      <c r="AM7" s="451"/>
      <c r="AN7" s="27"/>
    </row>
    <row r="8" spans="2:42" ht="20.25" hidden="1" customHeight="1">
      <c r="B8" s="18">
        <v>1</v>
      </c>
      <c r="C8" s="1" t="s">
        <v>474</v>
      </c>
      <c r="D8" s="195" t="s">
        <v>475</v>
      </c>
      <c r="E8" s="196" t="s">
        <v>476</v>
      </c>
      <c r="F8" s="3" t="s">
        <v>477</v>
      </c>
      <c r="G8" s="197" t="s">
        <v>478</v>
      </c>
      <c r="H8" s="197" t="s">
        <v>840</v>
      </c>
      <c r="I8" s="4" t="s">
        <v>480</v>
      </c>
      <c r="J8" s="3" t="s">
        <v>481</v>
      </c>
      <c r="K8" s="3" t="s">
        <v>482</v>
      </c>
      <c r="L8" s="198" t="s">
        <v>483</v>
      </c>
      <c r="M8" s="199" t="s">
        <v>484</v>
      </c>
      <c r="N8" s="200" t="s">
        <v>486</v>
      </c>
      <c r="O8" s="199" t="s">
        <v>485</v>
      </c>
      <c r="P8" s="199" t="s">
        <v>487</v>
      </c>
      <c r="Q8" s="197" t="s">
        <v>488</v>
      </c>
      <c r="R8" s="199" t="s">
        <v>489</v>
      </c>
      <c r="S8" s="197" t="s">
        <v>490</v>
      </c>
      <c r="T8" s="199" t="s">
        <v>491</v>
      </c>
      <c r="U8" s="199" t="s">
        <v>492</v>
      </c>
      <c r="V8" s="201" t="s">
        <v>493</v>
      </c>
      <c r="W8" s="201" t="s">
        <v>494</v>
      </c>
      <c r="X8" s="202" t="s">
        <v>495</v>
      </c>
      <c r="Y8" s="203" t="s">
        <v>496</v>
      </c>
      <c r="Z8" s="203" t="s">
        <v>497</v>
      </c>
      <c r="AA8" s="202" t="s">
        <v>498</v>
      </c>
      <c r="AB8" s="197" t="s">
        <v>499</v>
      </c>
      <c r="AC8" s="196" t="s">
        <v>500</v>
      </c>
      <c r="AD8" s="196" t="s">
        <v>501</v>
      </c>
      <c r="AE8" s="196" t="s">
        <v>502</v>
      </c>
      <c r="AF8" s="141" t="s">
        <v>503</v>
      </c>
      <c r="AG8" s="180"/>
      <c r="AH8" s="180"/>
      <c r="AI8" s="180"/>
      <c r="AJ8" s="180"/>
      <c r="AK8" s="180"/>
      <c r="AL8" s="180"/>
      <c r="AM8" s="181"/>
      <c r="AN8" s="34"/>
    </row>
    <row r="9" spans="2:42" ht="14.25">
      <c r="B9" s="18">
        <v>1</v>
      </c>
      <c r="C9" s="297"/>
      <c r="D9" s="298"/>
      <c r="E9" s="297"/>
      <c r="F9" s="279"/>
      <c r="G9" s="279"/>
      <c r="H9" s="279"/>
      <c r="I9" s="281"/>
      <c r="J9" s="279"/>
      <c r="K9" s="279"/>
      <c r="L9" s="280"/>
      <c r="M9" s="299"/>
      <c r="N9" s="307"/>
      <c r="O9" s="299"/>
      <c r="P9" s="299"/>
      <c r="Q9" s="279"/>
      <c r="R9" s="299"/>
      <c r="S9" s="279"/>
      <c r="T9" s="299"/>
      <c r="U9" s="299"/>
      <c r="V9" s="300"/>
      <c r="W9" s="300"/>
      <c r="X9" s="301"/>
      <c r="Y9" s="302"/>
      <c r="Z9" s="302"/>
      <c r="AA9" s="301"/>
      <c r="AB9" s="279"/>
      <c r="AC9" s="297"/>
      <c r="AD9" s="297"/>
      <c r="AE9" s="297"/>
      <c r="AF9" s="303"/>
      <c r="AG9" s="180"/>
      <c r="AH9" s="180"/>
      <c r="AI9" s="180"/>
      <c r="AJ9" s="180"/>
      <c r="AK9" s="180"/>
      <c r="AL9" s="180"/>
      <c r="AM9" s="181"/>
      <c r="AN9" s="35"/>
    </row>
    <row r="10" spans="2:42">
      <c r="B10" s="18">
        <v>2</v>
      </c>
      <c r="C10" s="1"/>
      <c r="D10" s="2"/>
      <c r="E10" s="1"/>
      <c r="F10" s="3"/>
      <c r="G10" s="3"/>
      <c r="H10" s="3"/>
      <c r="I10" s="4"/>
      <c r="J10" s="3"/>
      <c r="K10" s="3"/>
      <c r="L10" s="5"/>
      <c r="M10" s="6"/>
      <c r="N10" s="7"/>
      <c r="O10" s="6"/>
      <c r="P10" s="6"/>
      <c r="Q10" s="3"/>
      <c r="R10" s="6"/>
      <c r="S10" s="3"/>
      <c r="T10" s="6"/>
      <c r="U10" s="6"/>
      <c r="V10" s="8"/>
      <c r="W10" s="8"/>
      <c r="X10" s="10"/>
      <c r="Y10" s="9"/>
      <c r="Z10" s="9"/>
      <c r="AA10" s="10"/>
      <c r="AB10" s="3"/>
      <c r="AC10" s="1"/>
      <c r="AD10" s="1"/>
      <c r="AE10" s="1"/>
      <c r="AF10" s="141"/>
      <c r="AG10" s="180"/>
      <c r="AH10" s="180"/>
      <c r="AI10" s="180"/>
      <c r="AJ10" s="180"/>
      <c r="AK10" s="180"/>
      <c r="AL10" s="180"/>
      <c r="AM10" s="181"/>
      <c r="AN10" s="34"/>
    </row>
    <row r="11" spans="2:42">
      <c r="B11" s="18">
        <v>3</v>
      </c>
      <c r="C11" s="1"/>
      <c r="D11" s="2"/>
      <c r="E11" s="1"/>
      <c r="F11" s="3"/>
      <c r="G11" s="3"/>
      <c r="H11" s="3"/>
      <c r="I11" s="4"/>
      <c r="J11" s="3"/>
      <c r="K11" s="3"/>
      <c r="L11" s="5"/>
      <c r="M11" s="6"/>
      <c r="N11" s="7"/>
      <c r="O11" s="6"/>
      <c r="P11" s="6"/>
      <c r="Q11" s="3"/>
      <c r="R11" s="6"/>
      <c r="S11" s="3"/>
      <c r="T11" s="6"/>
      <c r="U11" s="6"/>
      <c r="V11" s="8"/>
      <c r="W11" s="8"/>
      <c r="X11" s="10"/>
      <c r="Y11" s="9"/>
      <c r="Z11" s="9"/>
      <c r="AA11" s="10"/>
      <c r="AB11" s="3"/>
      <c r="AC11" s="1"/>
      <c r="AD11" s="1"/>
      <c r="AE11" s="1"/>
      <c r="AF11" s="141"/>
      <c r="AG11" s="180"/>
      <c r="AH11" s="180"/>
      <c r="AI11" s="180"/>
      <c r="AJ11" s="180"/>
      <c r="AK11" s="180"/>
      <c r="AL11" s="180"/>
      <c r="AM11" s="181"/>
      <c r="AN11" s="35"/>
    </row>
    <row r="12" spans="2:42">
      <c r="B12" s="18">
        <v>4</v>
      </c>
      <c r="C12" s="1"/>
      <c r="D12" s="2"/>
      <c r="E12" s="1"/>
      <c r="F12" s="3"/>
      <c r="G12" s="3"/>
      <c r="H12" s="3"/>
      <c r="I12" s="4"/>
      <c r="J12" s="3"/>
      <c r="K12" s="3"/>
      <c r="L12" s="5"/>
      <c r="M12" s="6"/>
      <c r="N12" s="7"/>
      <c r="O12" s="6"/>
      <c r="P12" s="6"/>
      <c r="Q12" s="3"/>
      <c r="R12" s="6"/>
      <c r="S12" s="3"/>
      <c r="T12" s="6"/>
      <c r="U12" s="6"/>
      <c r="V12" s="8"/>
      <c r="W12" s="8"/>
      <c r="X12" s="10"/>
      <c r="Y12" s="9"/>
      <c r="Z12" s="9"/>
      <c r="AA12" s="10"/>
      <c r="AB12" s="3"/>
      <c r="AC12" s="1"/>
      <c r="AD12" s="1"/>
      <c r="AE12" s="1"/>
      <c r="AF12" s="141"/>
      <c r="AG12" s="180"/>
      <c r="AH12" s="180"/>
      <c r="AI12" s="180"/>
      <c r="AJ12" s="180"/>
      <c r="AK12" s="180"/>
      <c r="AL12" s="180"/>
      <c r="AM12" s="181"/>
      <c r="AN12" s="34"/>
    </row>
    <row r="13" spans="2:42">
      <c r="B13" s="18">
        <v>5</v>
      </c>
      <c r="C13" s="1"/>
      <c r="D13" s="2"/>
      <c r="E13" s="1"/>
      <c r="F13" s="3"/>
      <c r="G13" s="3"/>
      <c r="H13" s="3"/>
      <c r="I13" s="4"/>
      <c r="J13" s="3"/>
      <c r="K13" s="3"/>
      <c r="L13" s="5"/>
      <c r="M13" s="6"/>
      <c r="N13" s="7"/>
      <c r="O13" s="6"/>
      <c r="P13" s="7"/>
      <c r="Q13" s="3"/>
      <c r="R13" s="7"/>
      <c r="S13" s="3"/>
      <c r="T13" s="7"/>
      <c r="U13" s="7"/>
      <c r="V13" s="8"/>
      <c r="W13" s="8"/>
      <c r="X13" s="10"/>
      <c r="Y13" s="9"/>
      <c r="Z13" s="9"/>
      <c r="AA13" s="10"/>
      <c r="AB13" s="3"/>
      <c r="AC13" s="1"/>
      <c r="AD13" s="1"/>
      <c r="AE13" s="1"/>
      <c r="AF13" s="179"/>
      <c r="AG13" s="180"/>
      <c r="AH13" s="180"/>
      <c r="AI13" s="180"/>
      <c r="AJ13" s="180"/>
      <c r="AK13" s="180"/>
      <c r="AL13" s="180"/>
      <c r="AM13" s="181"/>
      <c r="AN13" s="35"/>
    </row>
    <row r="14" spans="2:42">
      <c r="B14" s="18">
        <v>6</v>
      </c>
      <c r="C14" s="1"/>
      <c r="D14" s="2"/>
      <c r="E14" s="1"/>
      <c r="F14" s="3"/>
      <c r="G14" s="3"/>
      <c r="H14" s="3"/>
      <c r="I14" s="4"/>
      <c r="J14" s="3"/>
      <c r="K14" s="3"/>
      <c r="L14" s="5"/>
      <c r="M14" s="6"/>
      <c r="N14" s="7"/>
      <c r="O14" s="6"/>
      <c r="P14" s="7"/>
      <c r="Q14" s="3"/>
      <c r="R14" s="7"/>
      <c r="S14" s="3"/>
      <c r="T14" s="7"/>
      <c r="U14" s="7"/>
      <c r="V14" s="8"/>
      <c r="W14" s="8"/>
      <c r="X14" s="10"/>
      <c r="Y14" s="9"/>
      <c r="Z14" s="9"/>
      <c r="AA14" s="10"/>
      <c r="AB14" s="3"/>
      <c r="AC14" s="1"/>
      <c r="AD14" s="1"/>
      <c r="AE14" s="1"/>
      <c r="AF14" s="179"/>
      <c r="AG14" s="180"/>
      <c r="AH14" s="180"/>
      <c r="AI14" s="180"/>
      <c r="AJ14" s="180"/>
      <c r="AK14" s="180"/>
      <c r="AL14" s="180"/>
      <c r="AM14" s="181"/>
      <c r="AN14" s="34"/>
    </row>
    <row r="15" spans="2:42">
      <c r="B15" s="18">
        <v>7</v>
      </c>
      <c r="C15" s="1"/>
      <c r="D15" s="2"/>
      <c r="E15" s="1"/>
      <c r="F15" s="3"/>
      <c r="G15" s="3"/>
      <c r="H15" s="3"/>
      <c r="I15" s="4"/>
      <c r="J15" s="3"/>
      <c r="K15" s="3"/>
      <c r="L15" s="5"/>
      <c r="M15" s="6"/>
      <c r="N15" s="7"/>
      <c r="O15" s="6"/>
      <c r="P15" s="7"/>
      <c r="Q15" s="3"/>
      <c r="R15" s="7"/>
      <c r="S15" s="3"/>
      <c r="T15" s="7"/>
      <c r="U15" s="7"/>
      <c r="V15" s="8"/>
      <c r="W15" s="8"/>
      <c r="X15" s="10"/>
      <c r="Y15" s="9"/>
      <c r="Z15" s="9"/>
      <c r="AA15" s="10"/>
      <c r="AB15" s="3"/>
      <c r="AC15" s="1"/>
      <c r="AD15" s="1"/>
      <c r="AE15" s="1"/>
      <c r="AF15" s="179"/>
      <c r="AG15" s="180"/>
      <c r="AH15" s="180"/>
      <c r="AI15" s="180"/>
      <c r="AJ15" s="180"/>
      <c r="AK15" s="180"/>
      <c r="AL15" s="180"/>
      <c r="AM15" s="181"/>
      <c r="AN15" s="35"/>
    </row>
    <row r="16" spans="2:42">
      <c r="B16" s="18">
        <v>8</v>
      </c>
      <c r="C16" s="1"/>
      <c r="D16" s="2"/>
      <c r="E16" s="1"/>
      <c r="F16" s="3"/>
      <c r="G16" s="3"/>
      <c r="H16" s="3"/>
      <c r="I16" s="4"/>
      <c r="J16" s="3"/>
      <c r="K16" s="3"/>
      <c r="L16" s="5"/>
      <c r="M16" s="6"/>
      <c r="N16" s="7"/>
      <c r="O16" s="6"/>
      <c r="P16" s="7"/>
      <c r="Q16" s="3"/>
      <c r="R16" s="7"/>
      <c r="S16" s="3"/>
      <c r="T16" s="7"/>
      <c r="U16" s="7"/>
      <c r="V16" s="8"/>
      <c r="W16" s="8"/>
      <c r="X16" s="10"/>
      <c r="Y16" s="9"/>
      <c r="Z16" s="9"/>
      <c r="AA16" s="10"/>
      <c r="AB16" s="3"/>
      <c r="AC16" s="1"/>
      <c r="AD16" s="1"/>
      <c r="AE16" s="1"/>
      <c r="AF16" s="179"/>
      <c r="AG16" s="180"/>
      <c r="AH16" s="180"/>
      <c r="AI16" s="180"/>
      <c r="AJ16" s="180"/>
      <c r="AK16" s="180"/>
      <c r="AL16" s="180"/>
      <c r="AM16" s="181"/>
      <c r="AN16" s="34"/>
    </row>
    <row r="17" spans="2:40">
      <c r="B17" s="18">
        <v>9</v>
      </c>
      <c r="C17" s="1"/>
      <c r="D17" s="2"/>
      <c r="E17" s="1"/>
      <c r="F17" s="3"/>
      <c r="G17" s="3"/>
      <c r="H17" s="3"/>
      <c r="I17" s="3"/>
      <c r="J17" s="3"/>
      <c r="K17" s="3"/>
      <c r="L17" s="5"/>
      <c r="M17" s="6"/>
      <c r="N17" s="6"/>
      <c r="O17" s="6"/>
      <c r="P17" s="7"/>
      <c r="Q17" s="3"/>
      <c r="R17" s="7"/>
      <c r="S17" s="3"/>
      <c r="T17" s="7"/>
      <c r="U17" s="7"/>
      <c r="V17" s="8"/>
      <c r="W17" s="8"/>
      <c r="X17" s="10"/>
      <c r="Y17" s="9"/>
      <c r="Z17" s="9"/>
      <c r="AA17" s="10"/>
      <c r="AB17" s="3"/>
      <c r="AC17" s="1"/>
      <c r="AD17" s="1"/>
      <c r="AE17" s="1"/>
      <c r="AF17" s="179"/>
      <c r="AG17" s="180"/>
      <c r="AH17" s="180"/>
      <c r="AI17" s="180"/>
      <c r="AJ17" s="180"/>
      <c r="AK17" s="180"/>
      <c r="AL17" s="180"/>
      <c r="AM17" s="181"/>
      <c r="AN17" s="35"/>
    </row>
    <row r="18" spans="2:40">
      <c r="B18" s="18">
        <v>10</v>
      </c>
      <c r="C18" s="1"/>
      <c r="D18" s="2"/>
      <c r="E18" s="1"/>
      <c r="F18" s="3"/>
      <c r="G18" s="3"/>
      <c r="H18" s="3"/>
      <c r="I18" s="4"/>
      <c r="J18" s="3"/>
      <c r="K18" s="3"/>
      <c r="L18" s="5"/>
      <c r="M18" s="6"/>
      <c r="N18" s="7"/>
      <c r="O18" s="6"/>
      <c r="P18" s="7"/>
      <c r="Q18" s="3"/>
      <c r="R18" s="7"/>
      <c r="S18" s="3"/>
      <c r="T18" s="7"/>
      <c r="U18" s="7"/>
      <c r="V18" s="8"/>
      <c r="W18" s="8"/>
      <c r="X18" s="10"/>
      <c r="Y18" s="9"/>
      <c r="Z18" s="9"/>
      <c r="AA18" s="10"/>
      <c r="AB18" s="3"/>
      <c r="AC18" s="1"/>
      <c r="AD18" s="1"/>
      <c r="AE18" s="1"/>
      <c r="AF18" s="179"/>
      <c r="AG18" s="180"/>
      <c r="AH18" s="180"/>
      <c r="AI18" s="180"/>
      <c r="AJ18" s="180"/>
      <c r="AK18" s="180"/>
      <c r="AL18" s="180"/>
      <c r="AM18" s="181"/>
      <c r="AN18" s="34"/>
    </row>
    <row r="19" spans="2:40">
      <c r="B19" s="18">
        <v>11</v>
      </c>
      <c r="C19" s="1"/>
      <c r="D19" s="2"/>
      <c r="E19" s="1"/>
      <c r="F19" s="3"/>
      <c r="G19" s="3"/>
      <c r="H19" s="3"/>
      <c r="I19" s="4"/>
      <c r="J19" s="3"/>
      <c r="K19" s="3"/>
      <c r="L19" s="5"/>
      <c r="M19" s="6"/>
      <c r="N19" s="7"/>
      <c r="O19" s="6"/>
      <c r="P19" s="7"/>
      <c r="Q19" s="3"/>
      <c r="R19" s="7"/>
      <c r="S19" s="3"/>
      <c r="T19" s="7"/>
      <c r="U19" s="7"/>
      <c r="V19" s="8"/>
      <c r="W19" s="8"/>
      <c r="X19" s="10"/>
      <c r="Y19" s="9"/>
      <c r="Z19" s="9"/>
      <c r="AA19" s="10"/>
      <c r="AB19" s="3"/>
      <c r="AC19" s="1"/>
      <c r="AD19" s="1"/>
      <c r="AE19" s="1"/>
      <c r="AF19" s="179"/>
      <c r="AG19" s="180"/>
      <c r="AH19" s="180"/>
      <c r="AI19" s="180"/>
      <c r="AJ19" s="180"/>
      <c r="AK19" s="180"/>
      <c r="AL19" s="180"/>
      <c r="AM19" s="181"/>
      <c r="AN19" s="35"/>
    </row>
    <row r="20" spans="2:40">
      <c r="B20" s="18">
        <v>12</v>
      </c>
      <c r="C20" s="1"/>
      <c r="D20" s="2"/>
      <c r="E20" s="1"/>
      <c r="F20" s="3"/>
      <c r="G20" s="3"/>
      <c r="H20" s="3"/>
      <c r="I20" s="4"/>
      <c r="J20" s="3"/>
      <c r="K20" s="3"/>
      <c r="L20" s="5"/>
      <c r="M20" s="6"/>
      <c r="N20" s="7"/>
      <c r="O20" s="6"/>
      <c r="P20" s="7"/>
      <c r="Q20" s="3"/>
      <c r="R20" s="7"/>
      <c r="S20" s="3"/>
      <c r="T20" s="7"/>
      <c r="U20" s="7"/>
      <c r="V20" s="8"/>
      <c r="W20" s="8"/>
      <c r="X20" s="10"/>
      <c r="Y20" s="9"/>
      <c r="Z20" s="9"/>
      <c r="AA20" s="10"/>
      <c r="AB20" s="3"/>
      <c r="AC20" s="1"/>
      <c r="AD20" s="1"/>
      <c r="AE20" s="1"/>
      <c r="AF20" s="179"/>
      <c r="AG20" s="180"/>
      <c r="AH20" s="180"/>
      <c r="AI20" s="180"/>
      <c r="AJ20" s="180"/>
      <c r="AK20" s="180"/>
      <c r="AL20" s="180"/>
      <c r="AM20" s="181"/>
      <c r="AN20" s="34"/>
    </row>
    <row r="21" spans="2:40">
      <c r="B21" s="18">
        <v>13</v>
      </c>
      <c r="C21" s="1"/>
      <c r="D21" s="2"/>
      <c r="E21" s="1"/>
      <c r="F21" s="3"/>
      <c r="G21" s="3"/>
      <c r="H21" s="3"/>
      <c r="I21" s="4"/>
      <c r="J21" s="3"/>
      <c r="K21" s="3"/>
      <c r="L21" s="5"/>
      <c r="M21" s="6"/>
      <c r="N21" s="7"/>
      <c r="O21" s="6"/>
      <c r="P21" s="7"/>
      <c r="Q21" s="3"/>
      <c r="R21" s="7"/>
      <c r="S21" s="3"/>
      <c r="T21" s="7"/>
      <c r="U21" s="7"/>
      <c r="V21" s="8"/>
      <c r="W21" s="8"/>
      <c r="X21" s="10"/>
      <c r="Y21" s="9"/>
      <c r="Z21" s="9"/>
      <c r="AA21" s="10"/>
      <c r="AB21" s="3"/>
      <c r="AC21" s="1"/>
      <c r="AD21" s="1"/>
      <c r="AE21" s="1"/>
      <c r="AF21" s="179"/>
      <c r="AG21" s="180"/>
      <c r="AH21" s="180"/>
      <c r="AI21" s="180"/>
      <c r="AJ21" s="180"/>
      <c r="AK21" s="180"/>
      <c r="AL21" s="180"/>
      <c r="AM21" s="181"/>
      <c r="AN21" s="35"/>
    </row>
    <row r="22" spans="2:40">
      <c r="B22" s="18">
        <v>14</v>
      </c>
      <c r="C22" s="1"/>
      <c r="D22" s="2"/>
      <c r="E22" s="1"/>
      <c r="F22" s="3"/>
      <c r="G22" s="3"/>
      <c r="H22" s="3"/>
      <c r="I22" s="4"/>
      <c r="J22" s="3"/>
      <c r="K22" s="3"/>
      <c r="L22" s="5"/>
      <c r="M22" s="6"/>
      <c r="N22" s="7"/>
      <c r="O22" s="7"/>
      <c r="P22" s="7"/>
      <c r="Q22" s="3"/>
      <c r="R22" s="7"/>
      <c r="S22" s="3"/>
      <c r="T22" s="7"/>
      <c r="U22" s="7"/>
      <c r="V22" s="8"/>
      <c r="W22" s="8"/>
      <c r="X22" s="10"/>
      <c r="Y22" s="9"/>
      <c r="Z22" s="9"/>
      <c r="AA22" s="10"/>
      <c r="AB22" s="3"/>
      <c r="AC22" s="1"/>
      <c r="AD22" s="1"/>
      <c r="AE22" s="1"/>
      <c r="AF22" s="179"/>
      <c r="AG22" s="180"/>
      <c r="AH22" s="180"/>
      <c r="AI22" s="180"/>
      <c r="AJ22" s="180"/>
      <c r="AK22" s="180"/>
      <c r="AL22" s="180"/>
      <c r="AM22" s="181"/>
      <c r="AN22" s="34"/>
    </row>
    <row r="23" spans="2:40">
      <c r="B23" s="18">
        <v>15</v>
      </c>
      <c r="C23" s="1"/>
      <c r="D23" s="2"/>
      <c r="E23" s="1"/>
      <c r="F23" s="3"/>
      <c r="G23" s="3"/>
      <c r="H23" s="3"/>
      <c r="I23" s="4"/>
      <c r="J23" s="3"/>
      <c r="K23" s="3"/>
      <c r="L23" s="5"/>
      <c r="M23" s="6"/>
      <c r="N23" s="7"/>
      <c r="O23" s="6"/>
      <c r="P23" s="7"/>
      <c r="Q23" s="3"/>
      <c r="R23" s="7"/>
      <c r="S23" s="3"/>
      <c r="T23" s="7"/>
      <c r="U23" s="7"/>
      <c r="V23" s="8"/>
      <c r="W23" s="8"/>
      <c r="X23" s="10"/>
      <c r="Y23" s="9"/>
      <c r="Z23" s="9"/>
      <c r="AA23" s="10"/>
      <c r="AB23" s="3"/>
      <c r="AC23" s="1"/>
      <c r="AD23" s="1"/>
      <c r="AE23" s="1"/>
      <c r="AF23" s="179"/>
      <c r="AG23" s="180"/>
      <c r="AH23" s="180"/>
      <c r="AI23" s="180"/>
      <c r="AJ23" s="180"/>
      <c r="AK23" s="180"/>
      <c r="AL23" s="180"/>
      <c r="AM23" s="181"/>
      <c r="AN23" s="35"/>
    </row>
    <row r="24" spans="2:40">
      <c r="B24" s="18">
        <v>16</v>
      </c>
      <c r="C24" s="1"/>
      <c r="D24" s="2"/>
      <c r="E24" s="1"/>
      <c r="F24" s="3"/>
      <c r="G24" s="3"/>
      <c r="H24" s="3"/>
      <c r="I24" s="4"/>
      <c r="J24" s="3"/>
      <c r="K24" s="3"/>
      <c r="L24" s="5"/>
      <c r="M24" s="6"/>
      <c r="N24" s="7"/>
      <c r="O24" s="7"/>
      <c r="P24" s="7"/>
      <c r="Q24" s="3"/>
      <c r="R24" s="7"/>
      <c r="S24" s="3"/>
      <c r="T24" s="7"/>
      <c r="U24" s="7"/>
      <c r="V24" s="8"/>
      <c r="W24" s="8"/>
      <c r="X24" s="10"/>
      <c r="Y24" s="9"/>
      <c r="Z24" s="9"/>
      <c r="AA24" s="10"/>
      <c r="AB24" s="3"/>
      <c r="AC24" s="1"/>
      <c r="AD24" s="1"/>
      <c r="AE24" s="1"/>
      <c r="AF24" s="179"/>
      <c r="AG24" s="180"/>
      <c r="AH24" s="180"/>
      <c r="AI24" s="180"/>
      <c r="AJ24" s="180"/>
      <c r="AK24" s="180"/>
      <c r="AL24" s="180"/>
      <c r="AM24" s="181"/>
      <c r="AN24" s="34"/>
    </row>
    <row r="25" spans="2:40">
      <c r="B25" s="18">
        <v>17</v>
      </c>
      <c r="C25" s="1"/>
      <c r="D25" s="2"/>
      <c r="E25" s="1"/>
      <c r="F25" s="3"/>
      <c r="G25" s="3"/>
      <c r="H25" s="3"/>
      <c r="I25" s="4"/>
      <c r="J25" s="3"/>
      <c r="K25" s="3"/>
      <c r="L25" s="5"/>
      <c r="M25" s="6"/>
      <c r="N25" s="7"/>
      <c r="O25" s="7"/>
      <c r="P25" s="7"/>
      <c r="Q25" s="3"/>
      <c r="R25" s="7"/>
      <c r="S25" s="3"/>
      <c r="T25" s="7"/>
      <c r="U25" s="7"/>
      <c r="V25" s="8"/>
      <c r="W25" s="8"/>
      <c r="X25" s="10"/>
      <c r="Y25" s="9"/>
      <c r="Z25" s="9"/>
      <c r="AA25" s="10"/>
      <c r="AB25" s="3"/>
      <c r="AC25" s="1"/>
      <c r="AD25" s="1"/>
      <c r="AE25" s="1"/>
      <c r="AF25" s="179"/>
      <c r="AG25" s="180"/>
      <c r="AH25" s="180"/>
      <c r="AI25" s="180"/>
      <c r="AJ25" s="180"/>
      <c r="AK25" s="180"/>
      <c r="AL25" s="180"/>
      <c r="AM25" s="181"/>
      <c r="AN25" s="35"/>
    </row>
    <row r="26" spans="2:40">
      <c r="B26" s="18">
        <v>18</v>
      </c>
      <c r="C26" s="1"/>
      <c r="D26" s="2"/>
      <c r="E26" s="1"/>
      <c r="F26" s="3"/>
      <c r="G26" s="3"/>
      <c r="H26" s="3"/>
      <c r="I26" s="4"/>
      <c r="J26" s="3"/>
      <c r="K26" s="3"/>
      <c r="L26" s="5"/>
      <c r="M26" s="6"/>
      <c r="N26" s="7"/>
      <c r="O26" s="7"/>
      <c r="P26" s="7"/>
      <c r="Q26" s="3"/>
      <c r="R26" s="7"/>
      <c r="S26" s="3"/>
      <c r="T26" s="7"/>
      <c r="U26" s="7"/>
      <c r="V26" s="8"/>
      <c r="W26" s="8"/>
      <c r="X26" s="10"/>
      <c r="Y26" s="9"/>
      <c r="Z26" s="9"/>
      <c r="AA26" s="10"/>
      <c r="AB26" s="3"/>
      <c r="AC26" s="1"/>
      <c r="AD26" s="1"/>
      <c r="AE26" s="1"/>
      <c r="AF26" s="179"/>
      <c r="AG26" s="180"/>
      <c r="AH26" s="180"/>
      <c r="AI26" s="180"/>
      <c r="AJ26" s="180"/>
      <c r="AK26" s="180"/>
      <c r="AL26" s="180"/>
      <c r="AM26" s="181"/>
      <c r="AN26" s="34"/>
    </row>
    <row r="27" spans="2:40">
      <c r="B27" s="18">
        <v>19</v>
      </c>
      <c r="C27" s="1"/>
      <c r="D27" s="2"/>
      <c r="E27" s="1"/>
      <c r="F27" s="3"/>
      <c r="G27" s="3"/>
      <c r="H27" s="3"/>
      <c r="I27" s="4"/>
      <c r="J27" s="3"/>
      <c r="K27" s="3"/>
      <c r="L27" s="5"/>
      <c r="M27" s="6"/>
      <c r="N27" s="7"/>
      <c r="O27" s="6"/>
      <c r="P27" s="7"/>
      <c r="Q27" s="3"/>
      <c r="R27" s="7"/>
      <c r="S27" s="3"/>
      <c r="T27" s="7"/>
      <c r="U27" s="7"/>
      <c r="V27" s="8"/>
      <c r="W27" s="8"/>
      <c r="X27" s="10"/>
      <c r="Y27" s="9"/>
      <c r="Z27" s="9"/>
      <c r="AA27" s="10"/>
      <c r="AB27" s="3"/>
      <c r="AC27" s="1"/>
      <c r="AD27" s="1"/>
      <c r="AE27" s="1"/>
      <c r="AF27" s="179"/>
      <c r="AG27" s="180"/>
      <c r="AH27" s="180"/>
      <c r="AI27" s="180"/>
      <c r="AJ27" s="180"/>
      <c r="AK27" s="180"/>
      <c r="AL27" s="180"/>
      <c r="AM27" s="181"/>
      <c r="AN27" s="35"/>
    </row>
    <row r="28" spans="2:40">
      <c r="B28" s="18">
        <v>20</v>
      </c>
      <c r="C28" s="1"/>
      <c r="D28" s="2"/>
      <c r="E28" s="1"/>
      <c r="F28" s="3"/>
      <c r="G28" s="3"/>
      <c r="H28" s="3"/>
      <c r="I28" s="4"/>
      <c r="J28" s="3"/>
      <c r="K28" s="3"/>
      <c r="L28" s="5"/>
      <c r="M28" s="6"/>
      <c r="N28" s="7"/>
      <c r="O28" s="7"/>
      <c r="P28" s="7"/>
      <c r="Q28" s="3"/>
      <c r="R28" s="7"/>
      <c r="S28" s="3"/>
      <c r="T28" s="7"/>
      <c r="U28" s="7"/>
      <c r="V28" s="8"/>
      <c r="W28" s="8"/>
      <c r="X28" s="10"/>
      <c r="Y28" s="9"/>
      <c r="Z28" s="9"/>
      <c r="AA28" s="10"/>
      <c r="AB28" s="3"/>
      <c r="AC28" s="1"/>
      <c r="AD28" s="1"/>
      <c r="AE28" s="1"/>
      <c r="AF28" s="179"/>
      <c r="AG28" s="180"/>
      <c r="AH28" s="180"/>
      <c r="AI28" s="180"/>
      <c r="AJ28" s="180"/>
      <c r="AK28" s="180"/>
      <c r="AL28" s="180"/>
      <c r="AM28" s="181"/>
      <c r="AN28" s="34"/>
    </row>
    <row r="29" spans="2:40">
      <c r="B29" s="18">
        <v>21</v>
      </c>
      <c r="C29" s="1"/>
      <c r="D29" s="2"/>
      <c r="E29" s="1"/>
      <c r="F29" s="3"/>
      <c r="G29" s="3"/>
      <c r="H29" s="3"/>
      <c r="I29" s="4"/>
      <c r="J29" s="3"/>
      <c r="K29" s="3"/>
      <c r="L29" s="5"/>
      <c r="M29" s="6"/>
      <c r="N29" s="7"/>
      <c r="O29" s="7"/>
      <c r="P29" s="7"/>
      <c r="Q29" s="3"/>
      <c r="R29" s="7"/>
      <c r="S29" s="3"/>
      <c r="T29" s="7"/>
      <c r="U29" s="7"/>
      <c r="V29" s="8"/>
      <c r="W29" s="8"/>
      <c r="X29" s="10"/>
      <c r="Y29" s="9"/>
      <c r="Z29" s="9"/>
      <c r="AA29" s="10"/>
      <c r="AB29" s="3"/>
      <c r="AC29" s="1"/>
      <c r="AD29" s="1"/>
      <c r="AE29" s="1"/>
      <c r="AF29" s="179"/>
      <c r="AG29" s="180"/>
      <c r="AH29" s="180"/>
      <c r="AI29" s="180"/>
      <c r="AJ29" s="180"/>
      <c r="AK29" s="180"/>
      <c r="AL29" s="180"/>
      <c r="AM29" s="181"/>
      <c r="AN29" s="35"/>
    </row>
    <row r="30" spans="2:40">
      <c r="B30" s="18">
        <v>22</v>
      </c>
      <c r="C30" s="1"/>
      <c r="D30" s="2"/>
      <c r="E30" s="1"/>
      <c r="F30" s="3"/>
      <c r="G30" s="3"/>
      <c r="H30" s="3"/>
      <c r="I30" s="4"/>
      <c r="J30" s="3"/>
      <c r="K30" s="3"/>
      <c r="L30" s="5"/>
      <c r="M30" s="6"/>
      <c r="N30" s="7"/>
      <c r="O30" s="6"/>
      <c r="P30" s="7"/>
      <c r="Q30" s="3"/>
      <c r="R30" s="7"/>
      <c r="S30" s="3"/>
      <c r="T30" s="7"/>
      <c r="U30" s="7"/>
      <c r="V30" s="8"/>
      <c r="W30" s="8"/>
      <c r="X30" s="10"/>
      <c r="Y30" s="9"/>
      <c r="Z30" s="9"/>
      <c r="AA30" s="10"/>
      <c r="AB30" s="3"/>
      <c r="AC30" s="1"/>
      <c r="AD30" s="1"/>
      <c r="AE30" s="1"/>
      <c r="AF30" s="179"/>
      <c r="AG30" s="180"/>
      <c r="AH30" s="180"/>
      <c r="AI30" s="180"/>
      <c r="AJ30" s="180"/>
      <c r="AK30" s="180"/>
      <c r="AL30" s="180"/>
      <c r="AM30" s="181"/>
      <c r="AN30" s="34"/>
    </row>
    <row r="31" spans="2:40">
      <c r="B31" s="18">
        <v>23</v>
      </c>
      <c r="C31" s="1"/>
      <c r="D31" s="2"/>
      <c r="E31" s="1"/>
      <c r="F31" s="3"/>
      <c r="G31" s="3"/>
      <c r="H31" s="3"/>
      <c r="I31" s="4"/>
      <c r="J31" s="3"/>
      <c r="K31" s="3"/>
      <c r="L31" s="5"/>
      <c r="M31" s="6"/>
      <c r="N31" s="7"/>
      <c r="O31" s="7"/>
      <c r="P31" s="7"/>
      <c r="Q31" s="3"/>
      <c r="R31" s="7"/>
      <c r="S31" s="3"/>
      <c r="T31" s="7"/>
      <c r="U31" s="7"/>
      <c r="V31" s="8"/>
      <c r="W31" s="8"/>
      <c r="X31" s="10"/>
      <c r="Y31" s="9"/>
      <c r="Z31" s="9"/>
      <c r="AA31" s="10"/>
      <c r="AB31" s="3"/>
      <c r="AC31" s="1"/>
      <c r="AD31" s="1"/>
      <c r="AE31" s="1"/>
      <c r="AF31" s="179"/>
      <c r="AG31" s="180"/>
      <c r="AH31" s="180"/>
      <c r="AI31" s="180"/>
      <c r="AJ31" s="180"/>
      <c r="AK31" s="180"/>
      <c r="AL31" s="180"/>
      <c r="AM31" s="181"/>
      <c r="AN31" s="35"/>
    </row>
    <row r="32" spans="2:40">
      <c r="B32" s="18">
        <v>24</v>
      </c>
      <c r="C32" s="1"/>
      <c r="D32" s="2"/>
      <c r="E32" s="1"/>
      <c r="F32" s="3"/>
      <c r="G32" s="3"/>
      <c r="H32" s="3"/>
      <c r="I32" s="4"/>
      <c r="J32" s="3"/>
      <c r="K32" s="3"/>
      <c r="L32" s="5"/>
      <c r="M32" s="6"/>
      <c r="N32" s="7"/>
      <c r="O32" s="6"/>
      <c r="P32" s="7"/>
      <c r="Q32" s="3"/>
      <c r="R32" s="7"/>
      <c r="S32" s="3"/>
      <c r="T32" s="7"/>
      <c r="U32" s="7"/>
      <c r="V32" s="8"/>
      <c r="W32" s="8"/>
      <c r="X32" s="10"/>
      <c r="Y32" s="9"/>
      <c r="Z32" s="9"/>
      <c r="AA32" s="10"/>
      <c r="AB32" s="3"/>
      <c r="AC32" s="1"/>
      <c r="AD32" s="1"/>
      <c r="AE32" s="1"/>
      <c r="AF32" s="179"/>
      <c r="AG32" s="180"/>
      <c r="AH32" s="180"/>
      <c r="AI32" s="180"/>
      <c r="AJ32" s="180"/>
      <c r="AK32" s="180"/>
      <c r="AL32" s="180"/>
      <c r="AM32" s="181"/>
      <c r="AN32" s="34"/>
    </row>
    <row r="33" spans="2:40">
      <c r="B33" s="18">
        <v>25</v>
      </c>
      <c r="C33" s="1"/>
      <c r="D33" s="2"/>
      <c r="E33" s="1"/>
      <c r="F33" s="3"/>
      <c r="G33" s="3"/>
      <c r="H33" s="3"/>
      <c r="I33" s="4"/>
      <c r="J33" s="3"/>
      <c r="K33" s="3"/>
      <c r="L33" s="5"/>
      <c r="M33" s="6"/>
      <c r="N33" s="7"/>
      <c r="O33" s="7"/>
      <c r="P33" s="7"/>
      <c r="Q33" s="3"/>
      <c r="R33" s="7"/>
      <c r="S33" s="3"/>
      <c r="T33" s="7"/>
      <c r="U33" s="7"/>
      <c r="V33" s="8"/>
      <c r="W33" s="8"/>
      <c r="X33" s="10"/>
      <c r="Y33" s="9"/>
      <c r="Z33" s="9"/>
      <c r="AA33" s="10"/>
      <c r="AB33" s="3"/>
      <c r="AC33" s="1"/>
      <c r="AD33" s="1"/>
      <c r="AE33" s="1"/>
      <c r="AF33" s="179"/>
      <c r="AG33" s="180"/>
      <c r="AH33" s="180"/>
      <c r="AI33" s="180"/>
      <c r="AJ33" s="180"/>
      <c r="AK33" s="180"/>
      <c r="AL33" s="180"/>
      <c r="AM33" s="181"/>
      <c r="AN33" s="35"/>
    </row>
    <row r="34" spans="2:40">
      <c r="B34" s="18">
        <v>26</v>
      </c>
      <c r="C34" s="1"/>
      <c r="D34" s="2"/>
      <c r="E34" s="1"/>
      <c r="F34" s="3"/>
      <c r="G34" s="3"/>
      <c r="H34" s="3"/>
      <c r="I34" s="4"/>
      <c r="J34" s="3"/>
      <c r="K34" s="3"/>
      <c r="L34" s="5"/>
      <c r="M34" s="6"/>
      <c r="N34" s="7"/>
      <c r="O34" s="6"/>
      <c r="P34" s="7"/>
      <c r="Q34" s="3"/>
      <c r="R34" s="7"/>
      <c r="S34" s="3"/>
      <c r="T34" s="7"/>
      <c r="U34" s="7"/>
      <c r="V34" s="8"/>
      <c r="W34" s="8"/>
      <c r="X34" s="10"/>
      <c r="Y34" s="9"/>
      <c r="Z34" s="9"/>
      <c r="AA34" s="10"/>
      <c r="AB34" s="3"/>
      <c r="AC34" s="1"/>
      <c r="AD34" s="1"/>
      <c r="AE34" s="1"/>
      <c r="AF34" s="179"/>
      <c r="AG34" s="180"/>
      <c r="AH34" s="180"/>
      <c r="AI34" s="180"/>
      <c r="AJ34" s="180"/>
      <c r="AK34" s="180"/>
      <c r="AL34" s="180"/>
      <c r="AM34" s="181"/>
      <c r="AN34" s="34"/>
    </row>
    <row r="35" spans="2:40">
      <c r="B35" s="18">
        <v>27</v>
      </c>
      <c r="C35" s="1"/>
      <c r="D35" s="2"/>
      <c r="E35" s="1"/>
      <c r="F35" s="3"/>
      <c r="G35" s="3"/>
      <c r="H35" s="3"/>
      <c r="I35" s="4"/>
      <c r="J35" s="3"/>
      <c r="K35" s="3"/>
      <c r="L35" s="5"/>
      <c r="M35" s="6"/>
      <c r="N35" s="7"/>
      <c r="O35" s="6"/>
      <c r="P35" s="7"/>
      <c r="Q35" s="3"/>
      <c r="R35" s="7"/>
      <c r="S35" s="3"/>
      <c r="T35" s="7"/>
      <c r="U35" s="7"/>
      <c r="V35" s="8"/>
      <c r="W35" s="8"/>
      <c r="X35" s="10"/>
      <c r="Y35" s="9"/>
      <c r="Z35" s="9"/>
      <c r="AA35" s="10"/>
      <c r="AB35" s="3"/>
      <c r="AC35" s="1"/>
      <c r="AD35" s="1"/>
      <c r="AE35" s="1"/>
      <c r="AF35" s="179"/>
      <c r="AG35" s="180"/>
      <c r="AH35" s="180"/>
      <c r="AI35" s="180"/>
      <c r="AJ35" s="180"/>
      <c r="AK35" s="180"/>
      <c r="AL35" s="180"/>
      <c r="AM35" s="181"/>
      <c r="AN35" s="35"/>
    </row>
    <row r="36" spans="2:40">
      <c r="B36" s="18">
        <v>28</v>
      </c>
      <c r="C36" s="1"/>
      <c r="D36" s="2"/>
      <c r="E36" s="1"/>
      <c r="F36" s="3"/>
      <c r="G36" s="3"/>
      <c r="H36" s="3"/>
      <c r="I36" s="4"/>
      <c r="J36" s="3"/>
      <c r="K36" s="3"/>
      <c r="L36" s="5"/>
      <c r="M36" s="6"/>
      <c r="N36" s="7"/>
      <c r="O36" s="6"/>
      <c r="P36" s="7"/>
      <c r="Q36" s="3"/>
      <c r="R36" s="7"/>
      <c r="S36" s="3"/>
      <c r="T36" s="7"/>
      <c r="U36" s="7"/>
      <c r="V36" s="8"/>
      <c r="W36" s="8"/>
      <c r="X36" s="10"/>
      <c r="Y36" s="9"/>
      <c r="Z36" s="9"/>
      <c r="AA36" s="10"/>
      <c r="AB36" s="3"/>
      <c r="AC36" s="1"/>
      <c r="AD36" s="1"/>
      <c r="AE36" s="1"/>
      <c r="AF36" s="179"/>
      <c r="AG36" s="180"/>
      <c r="AH36" s="180"/>
      <c r="AI36" s="180"/>
      <c r="AJ36" s="180"/>
      <c r="AK36" s="180"/>
      <c r="AL36" s="180"/>
      <c r="AM36" s="181"/>
      <c r="AN36" s="34"/>
    </row>
    <row r="37" spans="2:40">
      <c r="B37" s="18">
        <v>29</v>
      </c>
      <c r="C37" s="28"/>
      <c r="D37" s="29"/>
      <c r="E37" s="28"/>
      <c r="F37" s="18"/>
      <c r="G37" s="18"/>
      <c r="H37" s="18"/>
      <c r="I37" s="18"/>
      <c r="J37" s="18"/>
      <c r="K37" s="18"/>
      <c r="L37" s="30"/>
      <c r="M37" s="31"/>
      <c r="N37" s="31"/>
      <c r="O37" s="31"/>
      <c r="P37" s="182"/>
      <c r="Q37" s="18"/>
      <c r="R37" s="182"/>
      <c r="S37" s="18"/>
      <c r="T37" s="182"/>
      <c r="U37" s="182"/>
      <c r="V37" s="183"/>
      <c r="W37" s="183"/>
      <c r="X37" s="32"/>
      <c r="Y37" s="36"/>
      <c r="Z37" s="36"/>
      <c r="AA37" s="32"/>
      <c r="AB37" s="18"/>
      <c r="AC37" s="28"/>
      <c r="AD37" s="28"/>
      <c r="AE37" s="28"/>
      <c r="AF37" s="179"/>
      <c r="AG37" s="180"/>
      <c r="AH37" s="180"/>
      <c r="AI37" s="180"/>
      <c r="AJ37" s="180"/>
      <c r="AK37" s="180"/>
      <c r="AL37" s="180"/>
      <c r="AM37" s="181"/>
      <c r="AN37" s="35"/>
    </row>
    <row r="38" spans="2:40">
      <c r="B38" s="18">
        <v>30</v>
      </c>
      <c r="C38" s="28"/>
      <c r="D38" s="29"/>
      <c r="E38" s="28"/>
      <c r="F38" s="18"/>
      <c r="G38" s="18"/>
      <c r="H38" s="18"/>
      <c r="I38" s="18"/>
      <c r="J38" s="18"/>
      <c r="K38" s="18"/>
      <c r="L38" s="30"/>
      <c r="M38" s="31"/>
      <c r="N38" s="31"/>
      <c r="O38" s="31"/>
      <c r="P38" s="182"/>
      <c r="Q38" s="18"/>
      <c r="R38" s="182"/>
      <c r="S38" s="18"/>
      <c r="T38" s="182"/>
      <c r="U38" s="182"/>
      <c r="V38" s="183"/>
      <c r="W38" s="183"/>
      <c r="X38" s="32"/>
      <c r="Y38" s="36"/>
      <c r="Z38" s="36"/>
      <c r="AA38" s="32"/>
      <c r="AB38" s="18"/>
      <c r="AC38" s="28"/>
      <c r="AD38" s="28"/>
      <c r="AE38" s="28"/>
      <c r="AF38" s="179"/>
      <c r="AG38" s="180"/>
      <c r="AH38" s="180"/>
      <c r="AI38" s="180"/>
      <c r="AJ38" s="180"/>
      <c r="AK38" s="180"/>
      <c r="AL38" s="180"/>
      <c r="AM38" s="181"/>
      <c r="AN38" s="34"/>
    </row>
    <row r="39" spans="2:40">
      <c r="B39" s="18">
        <v>31</v>
      </c>
      <c r="C39" s="28"/>
      <c r="D39" s="29"/>
      <c r="E39" s="28"/>
      <c r="F39" s="18"/>
      <c r="G39" s="18"/>
      <c r="H39" s="18"/>
      <c r="I39" s="18"/>
      <c r="J39" s="18"/>
      <c r="K39" s="18"/>
      <c r="L39" s="30"/>
      <c r="M39" s="31"/>
      <c r="N39" s="31"/>
      <c r="O39" s="31"/>
      <c r="P39" s="182"/>
      <c r="Q39" s="18"/>
      <c r="R39" s="182"/>
      <c r="S39" s="18"/>
      <c r="T39" s="182"/>
      <c r="U39" s="182"/>
      <c r="V39" s="183"/>
      <c r="W39" s="183"/>
      <c r="X39" s="32"/>
      <c r="Y39" s="36"/>
      <c r="Z39" s="36"/>
      <c r="AA39" s="32"/>
      <c r="AB39" s="18"/>
      <c r="AC39" s="28"/>
      <c r="AD39" s="28"/>
      <c r="AE39" s="28"/>
      <c r="AF39" s="179"/>
      <c r="AG39" s="180"/>
      <c r="AH39" s="180"/>
      <c r="AI39" s="180"/>
      <c r="AJ39" s="180"/>
      <c r="AK39" s="180"/>
      <c r="AL39" s="180"/>
      <c r="AM39" s="181"/>
      <c r="AN39" s="35"/>
    </row>
    <row r="40" spans="2:40">
      <c r="B40" s="18">
        <v>32</v>
      </c>
      <c r="C40" s="28"/>
      <c r="D40" s="29"/>
      <c r="E40" s="28"/>
      <c r="F40" s="18"/>
      <c r="G40" s="18"/>
      <c r="H40" s="18"/>
      <c r="I40" s="18"/>
      <c r="J40" s="18"/>
      <c r="K40" s="18"/>
      <c r="L40" s="30"/>
      <c r="M40" s="31"/>
      <c r="N40" s="31"/>
      <c r="O40" s="31"/>
      <c r="P40" s="182"/>
      <c r="Q40" s="18"/>
      <c r="R40" s="182"/>
      <c r="S40" s="18"/>
      <c r="T40" s="182"/>
      <c r="U40" s="182"/>
      <c r="V40" s="183"/>
      <c r="W40" s="183"/>
      <c r="X40" s="32"/>
      <c r="Y40" s="36"/>
      <c r="Z40" s="36"/>
      <c r="AA40" s="32"/>
      <c r="AB40" s="18"/>
      <c r="AC40" s="28"/>
      <c r="AD40" s="28"/>
      <c r="AE40" s="28"/>
      <c r="AF40" s="179"/>
      <c r="AG40" s="180"/>
      <c r="AH40" s="180"/>
      <c r="AI40" s="180"/>
      <c r="AJ40" s="180"/>
      <c r="AK40" s="180"/>
      <c r="AL40" s="180"/>
      <c r="AM40" s="181"/>
      <c r="AN40" s="34"/>
    </row>
    <row r="41" spans="2:40">
      <c r="B41" s="18">
        <v>33</v>
      </c>
      <c r="C41" s="28"/>
      <c r="D41" s="29"/>
      <c r="E41" s="28"/>
      <c r="F41" s="18"/>
      <c r="G41" s="18"/>
      <c r="H41" s="18"/>
      <c r="I41" s="18"/>
      <c r="J41" s="18"/>
      <c r="K41" s="18"/>
      <c r="L41" s="30"/>
      <c r="M41" s="31"/>
      <c r="N41" s="31"/>
      <c r="O41" s="31"/>
      <c r="P41" s="182"/>
      <c r="Q41" s="18"/>
      <c r="R41" s="182"/>
      <c r="S41" s="18"/>
      <c r="T41" s="182"/>
      <c r="U41" s="182"/>
      <c r="V41" s="183"/>
      <c r="W41" s="183"/>
      <c r="X41" s="32"/>
      <c r="Y41" s="36"/>
      <c r="Z41" s="36"/>
      <c r="AA41" s="32"/>
      <c r="AB41" s="18"/>
      <c r="AC41" s="28"/>
      <c r="AD41" s="28"/>
      <c r="AE41" s="28"/>
      <c r="AF41" s="179"/>
      <c r="AG41" s="180"/>
      <c r="AH41" s="180"/>
      <c r="AI41" s="180"/>
      <c r="AJ41" s="180"/>
      <c r="AK41" s="180"/>
      <c r="AL41" s="180"/>
      <c r="AM41" s="181"/>
      <c r="AN41" s="35"/>
    </row>
    <row r="42" spans="2:40">
      <c r="B42" s="18">
        <v>34</v>
      </c>
      <c r="C42" s="28"/>
      <c r="D42" s="29"/>
      <c r="E42" s="28"/>
      <c r="F42" s="18"/>
      <c r="G42" s="18"/>
      <c r="H42" s="18"/>
      <c r="I42" s="18"/>
      <c r="J42" s="18"/>
      <c r="K42" s="18"/>
      <c r="L42" s="18"/>
      <c r="M42" s="31"/>
      <c r="N42" s="37"/>
      <c r="O42" s="31"/>
      <c r="P42" s="182"/>
      <c r="Q42" s="18"/>
      <c r="R42" s="182"/>
      <c r="S42" s="18"/>
      <c r="T42" s="182"/>
      <c r="U42" s="182"/>
      <c r="V42" s="183"/>
      <c r="W42" s="183"/>
      <c r="X42" s="32"/>
      <c r="Y42" s="36"/>
      <c r="Z42" s="36"/>
      <c r="AA42" s="32"/>
      <c r="AB42" s="18"/>
      <c r="AC42" s="28"/>
      <c r="AD42" s="28"/>
      <c r="AE42" s="28"/>
      <c r="AF42" s="179"/>
      <c r="AG42" s="180"/>
      <c r="AH42" s="180"/>
      <c r="AI42" s="180"/>
      <c r="AJ42" s="180"/>
      <c r="AK42" s="180"/>
      <c r="AL42" s="180"/>
      <c r="AM42" s="181"/>
      <c r="AN42" s="34"/>
    </row>
    <row r="43" spans="2:40">
      <c r="B43" s="18">
        <v>35</v>
      </c>
      <c r="C43" s="28"/>
      <c r="D43" s="29"/>
      <c r="E43" s="28"/>
      <c r="F43" s="18"/>
      <c r="G43" s="18"/>
      <c r="H43" s="18"/>
      <c r="I43" s="18"/>
      <c r="J43" s="18"/>
      <c r="K43" s="18"/>
      <c r="L43" s="18"/>
      <c r="M43" s="31"/>
      <c r="N43" s="31"/>
      <c r="O43" s="31"/>
      <c r="P43" s="182"/>
      <c r="Q43" s="18"/>
      <c r="R43" s="182"/>
      <c r="S43" s="18"/>
      <c r="T43" s="182"/>
      <c r="U43" s="182"/>
      <c r="V43" s="183"/>
      <c r="W43" s="183"/>
      <c r="X43" s="32"/>
      <c r="Y43" s="32"/>
      <c r="Z43" s="32"/>
      <c r="AA43" s="32"/>
      <c r="AB43" s="18"/>
      <c r="AC43" s="28"/>
      <c r="AD43" s="28"/>
      <c r="AE43" s="28"/>
      <c r="AF43" s="179"/>
      <c r="AG43" s="180"/>
      <c r="AH43" s="180"/>
      <c r="AI43" s="180"/>
      <c r="AJ43" s="180"/>
      <c r="AK43" s="180"/>
      <c r="AL43" s="180"/>
      <c r="AM43" s="181"/>
      <c r="AN43" s="35"/>
    </row>
    <row r="44" spans="2:40">
      <c r="B44" s="18">
        <v>36</v>
      </c>
      <c r="C44" s="28"/>
      <c r="D44" s="29"/>
      <c r="E44" s="28"/>
      <c r="F44" s="18"/>
      <c r="G44" s="18"/>
      <c r="H44" s="18"/>
      <c r="I44" s="18"/>
      <c r="J44" s="18"/>
      <c r="K44" s="18"/>
      <c r="L44" s="18"/>
      <c r="M44" s="31"/>
      <c r="N44" s="31"/>
      <c r="O44" s="31"/>
      <c r="P44" s="182"/>
      <c r="Q44" s="18"/>
      <c r="R44" s="182"/>
      <c r="S44" s="18"/>
      <c r="T44" s="182"/>
      <c r="U44" s="182"/>
      <c r="V44" s="183"/>
      <c r="W44" s="183"/>
      <c r="X44" s="32"/>
      <c r="Y44" s="32"/>
      <c r="Z44" s="32"/>
      <c r="AA44" s="32"/>
      <c r="AB44" s="18"/>
      <c r="AC44" s="28"/>
      <c r="AD44" s="28"/>
      <c r="AE44" s="28"/>
      <c r="AF44" s="179"/>
      <c r="AG44" s="180"/>
      <c r="AH44" s="180"/>
      <c r="AI44" s="180"/>
      <c r="AJ44" s="180"/>
      <c r="AK44" s="180"/>
      <c r="AL44" s="180"/>
      <c r="AM44" s="181"/>
      <c r="AN44" s="34"/>
    </row>
    <row r="45" spans="2:40">
      <c r="B45" s="18">
        <v>37</v>
      </c>
      <c r="C45" s="28"/>
      <c r="D45" s="29"/>
      <c r="E45" s="28"/>
      <c r="F45" s="18"/>
      <c r="G45" s="18"/>
      <c r="H45" s="18"/>
      <c r="I45" s="18"/>
      <c r="J45" s="18"/>
      <c r="K45" s="18"/>
      <c r="L45" s="30"/>
      <c r="M45" s="31"/>
      <c r="N45" s="37"/>
      <c r="O45" s="31"/>
      <c r="P45" s="182"/>
      <c r="Q45" s="18"/>
      <c r="R45" s="182"/>
      <c r="S45" s="18"/>
      <c r="T45" s="182"/>
      <c r="U45" s="182"/>
      <c r="V45" s="183"/>
      <c r="W45" s="183"/>
      <c r="X45" s="32"/>
      <c r="Y45" s="32"/>
      <c r="Z45" s="32"/>
      <c r="AA45" s="32"/>
      <c r="AB45" s="18"/>
      <c r="AC45" s="28"/>
      <c r="AD45" s="28"/>
      <c r="AE45" s="28"/>
      <c r="AF45" s="179"/>
      <c r="AG45" s="180"/>
      <c r="AH45" s="180"/>
      <c r="AI45" s="180"/>
      <c r="AJ45" s="180"/>
      <c r="AK45" s="180"/>
      <c r="AL45" s="180"/>
      <c r="AM45" s="181"/>
      <c r="AN45" s="35"/>
    </row>
    <row r="46" spans="2:40">
      <c r="B46" s="18">
        <v>38</v>
      </c>
      <c r="C46" s="28"/>
      <c r="D46" s="29"/>
      <c r="E46" s="28"/>
      <c r="F46" s="18"/>
      <c r="G46" s="18"/>
      <c r="H46" s="18"/>
      <c r="I46" s="18"/>
      <c r="J46" s="18"/>
      <c r="K46" s="18"/>
      <c r="L46" s="18"/>
      <c r="M46" s="31"/>
      <c r="N46" s="31"/>
      <c r="O46" s="31"/>
      <c r="P46" s="182"/>
      <c r="Q46" s="18"/>
      <c r="R46" s="182"/>
      <c r="S46" s="18"/>
      <c r="T46" s="182"/>
      <c r="U46" s="182"/>
      <c r="V46" s="183"/>
      <c r="W46" s="183"/>
      <c r="X46" s="32"/>
      <c r="Y46" s="32"/>
      <c r="Z46" s="32"/>
      <c r="AA46" s="32"/>
      <c r="AB46" s="18"/>
      <c r="AC46" s="28"/>
      <c r="AD46" s="28"/>
      <c r="AE46" s="28"/>
      <c r="AF46" s="179"/>
      <c r="AG46" s="180"/>
      <c r="AH46" s="180"/>
      <c r="AI46" s="180"/>
      <c r="AJ46" s="180"/>
      <c r="AK46" s="180"/>
      <c r="AL46" s="180"/>
      <c r="AM46" s="181"/>
      <c r="AN46" s="34"/>
    </row>
    <row r="47" spans="2:40">
      <c r="B47" s="18">
        <v>39</v>
      </c>
      <c r="C47" s="28"/>
      <c r="D47" s="29"/>
      <c r="E47" s="28"/>
      <c r="F47" s="18"/>
      <c r="G47" s="18"/>
      <c r="H47" s="18"/>
      <c r="I47" s="18"/>
      <c r="J47" s="18"/>
      <c r="K47" s="18"/>
      <c r="L47" s="18"/>
      <c r="M47" s="31"/>
      <c r="N47" s="31"/>
      <c r="O47" s="31"/>
      <c r="P47" s="182"/>
      <c r="Q47" s="18"/>
      <c r="R47" s="182"/>
      <c r="S47" s="18"/>
      <c r="T47" s="182"/>
      <c r="U47" s="182"/>
      <c r="V47" s="183"/>
      <c r="W47" s="183"/>
      <c r="X47" s="32"/>
      <c r="Y47" s="32"/>
      <c r="Z47" s="32"/>
      <c r="AA47" s="32"/>
      <c r="AB47" s="18"/>
      <c r="AC47" s="28"/>
      <c r="AD47" s="28"/>
      <c r="AE47" s="28"/>
      <c r="AF47" s="179"/>
      <c r="AG47" s="180"/>
      <c r="AH47" s="180"/>
      <c r="AI47" s="180"/>
      <c r="AJ47" s="180"/>
      <c r="AK47" s="180"/>
      <c r="AL47" s="180"/>
      <c r="AM47" s="181"/>
      <c r="AN47" s="35"/>
    </row>
    <row r="48" spans="2:40">
      <c r="B48" s="18">
        <v>40</v>
      </c>
      <c r="C48" s="28"/>
      <c r="D48" s="29"/>
      <c r="E48" s="28"/>
      <c r="F48" s="18"/>
      <c r="G48" s="18"/>
      <c r="H48" s="18"/>
      <c r="I48" s="18"/>
      <c r="J48" s="18"/>
      <c r="K48" s="18"/>
      <c r="L48" s="18"/>
      <c r="M48" s="31"/>
      <c r="N48" s="31"/>
      <c r="O48" s="31"/>
      <c r="P48" s="182"/>
      <c r="Q48" s="18"/>
      <c r="R48" s="182"/>
      <c r="S48" s="18"/>
      <c r="T48" s="182"/>
      <c r="U48" s="182"/>
      <c r="V48" s="183"/>
      <c r="W48" s="183"/>
      <c r="X48" s="32"/>
      <c r="Y48" s="32"/>
      <c r="Z48" s="32"/>
      <c r="AA48" s="32"/>
      <c r="AB48" s="18"/>
      <c r="AC48" s="28"/>
      <c r="AD48" s="28"/>
      <c r="AE48" s="28"/>
      <c r="AF48" s="179"/>
      <c r="AG48" s="180"/>
      <c r="AH48" s="180"/>
      <c r="AI48" s="180"/>
      <c r="AJ48" s="180"/>
      <c r="AK48" s="180"/>
      <c r="AL48" s="180"/>
      <c r="AM48" s="181"/>
      <c r="AN48" s="34"/>
    </row>
    <row r="49" spans="2:40">
      <c r="B49" s="18">
        <v>41</v>
      </c>
      <c r="C49" s="28"/>
      <c r="D49" s="29"/>
      <c r="E49" s="28"/>
      <c r="F49" s="18"/>
      <c r="G49" s="18"/>
      <c r="H49" s="18"/>
      <c r="I49" s="18"/>
      <c r="J49" s="18"/>
      <c r="K49" s="18"/>
      <c r="L49" s="18"/>
      <c r="M49" s="31"/>
      <c r="N49" s="31"/>
      <c r="O49" s="31"/>
      <c r="P49" s="182"/>
      <c r="Q49" s="18"/>
      <c r="R49" s="182"/>
      <c r="S49" s="18"/>
      <c r="T49" s="182"/>
      <c r="U49" s="182"/>
      <c r="V49" s="183"/>
      <c r="W49" s="183"/>
      <c r="X49" s="32"/>
      <c r="Y49" s="32"/>
      <c r="Z49" s="32"/>
      <c r="AA49" s="32"/>
      <c r="AB49" s="18"/>
      <c r="AC49" s="28"/>
      <c r="AD49" s="28"/>
      <c r="AE49" s="28"/>
      <c r="AF49" s="179"/>
      <c r="AG49" s="180"/>
      <c r="AH49" s="180"/>
      <c r="AI49" s="180"/>
      <c r="AJ49" s="180"/>
      <c r="AK49" s="180"/>
      <c r="AL49" s="180"/>
      <c r="AM49" s="181"/>
      <c r="AN49" s="35"/>
    </row>
    <row r="50" spans="2:40">
      <c r="B50" s="18">
        <v>42</v>
      </c>
      <c r="C50" s="28"/>
      <c r="D50" s="29"/>
      <c r="E50" s="28"/>
      <c r="F50" s="18"/>
      <c r="G50" s="18"/>
      <c r="H50" s="18"/>
      <c r="I50" s="18"/>
      <c r="J50" s="18"/>
      <c r="K50" s="18"/>
      <c r="L50" s="18"/>
      <c r="M50" s="31"/>
      <c r="N50" s="31"/>
      <c r="O50" s="31"/>
      <c r="P50" s="182"/>
      <c r="Q50" s="18"/>
      <c r="R50" s="182"/>
      <c r="S50" s="18"/>
      <c r="T50" s="182"/>
      <c r="U50" s="182"/>
      <c r="V50" s="183"/>
      <c r="W50" s="183"/>
      <c r="X50" s="32"/>
      <c r="Y50" s="32"/>
      <c r="Z50" s="32"/>
      <c r="AA50" s="32"/>
      <c r="AB50" s="18"/>
      <c r="AC50" s="28"/>
      <c r="AD50" s="28"/>
      <c r="AE50" s="28"/>
      <c r="AF50" s="179"/>
      <c r="AG50" s="180"/>
      <c r="AH50" s="180"/>
      <c r="AI50" s="180"/>
      <c r="AJ50" s="180"/>
      <c r="AK50" s="180"/>
      <c r="AL50" s="180"/>
      <c r="AM50" s="181"/>
      <c r="AN50" s="34"/>
    </row>
    <row r="51" spans="2:40">
      <c r="B51" s="18">
        <v>43</v>
      </c>
      <c r="C51" s="28"/>
      <c r="D51" s="29"/>
      <c r="E51" s="28"/>
      <c r="F51" s="18"/>
      <c r="G51" s="18"/>
      <c r="H51" s="18"/>
      <c r="I51" s="18"/>
      <c r="J51" s="18"/>
      <c r="K51" s="18"/>
      <c r="L51" s="30"/>
      <c r="M51" s="31"/>
      <c r="N51" s="37"/>
      <c r="O51" s="31"/>
      <c r="P51" s="182"/>
      <c r="Q51" s="18"/>
      <c r="R51" s="182"/>
      <c r="S51" s="18"/>
      <c r="T51" s="182"/>
      <c r="U51" s="182"/>
      <c r="V51" s="183"/>
      <c r="W51" s="183"/>
      <c r="X51" s="32"/>
      <c r="Y51" s="32"/>
      <c r="Z51" s="32"/>
      <c r="AA51" s="32"/>
      <c r="AB51" s="18"/>
      <c r="AC51" s="28"/>
      <c r="AD51" s="28"/>
      <c r="AE51" s="28"/>
      <c r="AF51" s="179"/>
      <c r="AG51" s="180"/>
      <c r="AH51" s="180"/>
      <c r="AI51" s="180"/>
      <c r="AJ51" s="180"/>
      <c r="AK51" s="180"/>
      <c r="AL51" s="180"/>
      <c r="AM51" s="181"/>
      <c r="AN51" s="35"/>
    </row>
    <row r="52" spans="2:40">
      <c r="B52" s="18">
        <v>44</v>
      </c>
      <c r="C52" s="28"/>
      <c r="D52" s="29"/>
      <c r="E52" s="28"/>
      <c r="F52" s="18"/>
      <c r="G52" s="18"/>
      <c r="H52" s="18"/>
      <c r="I52" s="18"/>
      <c r="J52" s="18"/>
      <c r="K52" s="18"/>
      <c r="L52" s="18"/>
      <c r="M52" s="31"/>
      <c r="N52" s="31"/>
      <c r="O52" s="31"/>
      <c r="P52" s="182"/>
      <c r="Q52" s="18"/>
      <c r="R52" s="182"/>
      <c r="S52" s="18"/>
      <c r="T52" s="182"/>
      <c r="U52" s="182"/>
      <c r="V52" s="183"/>
      <c r="W52" s="183"/>
      <c r="X52" s="32"/>
      <c r="Y52" s="32"/>
      <c r="Z52" s="32"/>
      <c r="AA52" s="32"/>
      <c r="AB52" s="18"/>
      <c r="AC52" s="28"/>
      <c r="AD52" s="28"/>
      <c r="AE52" s="28"/>
      <c r="AF52" s="179"/>
      <c r="AG52" s="180"/>
      <c r="AH52" s="180"/>
      <c r="AI52" s="180"/>
      <c r="AJ52" s="180"/>
      <c r="AK52" s="180"/>
      <c r="AL52" s="180"/>
      <c r="AM52" s="181"/>
      <c r="AN52" s="34"/>
    </row>
    <row r="53" spans="2:40">
      <c r="B53" s="18">
        <v>45</v>
      </c>
      <c r="C53" s="28"/>
      <c r="D53" s="29"/>
      <c r="E53" s="28"/>
      <c r="F53" s="18"/>
      <c r="G53" s="18"/>
      <c r="H53" s="18"/>
      <c r="I53" s="18"/>
      <c r="J53" s="18"/>
      <c r="K53" s="18"/>
      <c r="L53" s="18"/>
      <c r="M53" s="31"/>
      <c r="N53" s="31"/>
      <c r="O53" s="31"/>
      <c r="P53" s="182"/>
      <c r="Q53" s="18"/>
      <c r="R53" s="182"/>
      <c r="S53" s="18"/>
      <c r="T53" s="182"/>
      <c r="U53" s="182"/>
      <c r="V53" s="183"/>
      <c r="W53" s="183"/>
      <c r="X53" s="32"/>
      <c r="Y53" s="32"/>
      <c r="Z53" s="32"/>
      <c r="AA53" s="32"/>
      <c r="AB53" s="18"/>
      <c r="AC53" s="28"/>
      <c r="AD53" s="28"/>
      <c r="AE53" s="28"/>
      <c r="AF53" s="179"/>
      <c r="AG53" s="180"/>
      <c r="AH53" s="180"/>
      <c r="AI53" s="180"/>
      <c r="AJ53" s="180"/>
      <c r="AK53" s="180"/>
      <c r="AL53" s="180"/>
      <c r="AM53" s="181"/>
      <c r="AN53" s="35"/>
    </row>
    <row r="54" spans="2:40">
      <c r="B54" s="18">
        <v>46</v>
      </c>
      <c r="C54" s="28"/>
      <c r="D54" s="29"/>
      <c r="E54" s="28"/>
      <c r="F54" s="18"/>
      <c r="G54" s="18"/>
      <c r="H54" s="18"/>
      <c r="I54" s="18"/>
      <c r="J54" s="18"/>
      <c r="K54" s="18"/>
      <c r="L54" s="18"/>
      <c r="M54" s="31"/>
      <c r="N54" s="31"/>
      <c r="O54" s="31"/>
      <c r="P54" s="182"/>
      <c r="Q54" s="18"/>
      <c r="R54" s="182"/>
      <c r="S54" s="18"/>
      <c r="T54" s="182"/>
      <c r="U54" s="182"/>
      <c r="V54" s="183"/>
      <c r="W54" s="183"/>
      <c r="X54" s="32"/>
      <c r="Y54" s="32"/>
      <c r="Z54" s="32"/>
      <c r="AA54" s="32"/>
      <c r="AB54" s="18"/>
      <c r="AC54" s="28"/>
      <c r="AD54" s="28"/>
      <c r="AE54" s="28"/>
      <c r="AF54" s="179"/>
      <c r="AG54" s="180"/>
      <c r="AH54" s="180"/>
      <c r="AI54" s="180"/>
      <c r="AJ54" s="180"/>
      <c r="AK54" s="180"/>
      <c r="AL54" s="180"/>
      <c r="AM54" s="181"/>
      <c r="AN54" s="34"/>
    </row>
    <row r="55" spans="2:40">
      <c r="B55" s="18">
        <v>47</v>
      </c>
      <c r="C55" s="28"/>
      <c r="D55" s="29"/>
      <c r="E55" s="28"/>
      <c r="F55" s="18"/>
      <c r="G55" s="18"/>
      <c r="H55" s="18"/>
      <c r="I55" s="18"/>
      <c r="J55" s="18"/>
      <c r="K55" s="18"/>
      <c r="L55" s="18"/>
      <c r="M55" s="31"/>
      <c r="N55" s="31"/>
      <c r="O55" s="31"/>
      <c r="P55" s="182"/>
      <c r="Q55" s="18"/>
      <c r="R55" s="182"/>
      <c r="S55" s="18"/>
      <c r="T55" s="182"/>
      <c r="U55" s="182"/>
      <c r="V55" s="183"/>
      <c r="W55" s="183"/>
      <c r="X55" s="32"/>
      <c r="Y55" s="32"/>
      <c r="Z55" s="32"/>
      <c r="AA55" s="32"/>
      <c r="AB55" s="18"/>
      <c r="AC55" s="28"/>
      <c r="AD55" s="28"/>
      <c r="AE55" s="28"/>
      <c r="AF55" s="179"/>
      <c r="AG55" s="180"/>
      <c r="AH55" s="180"/>
      <c r="AI55" s="180"/>
      <c r="AJ55" s="180"/>
      <c r="AK55" s="180"/>
      <c r="AL55" s="180"/>
      <c r="AM55" s="181"/>
      <c r="AN55" s="35"/>
    </row>
    <row r="56" spans="2:40">
      <c r="B56" s="18">
        <v>48</v>
      </c>
      <c r="C56" s="28"/>
      <c r="D56" s="29"/>
      <c r="E56" s="28"/>
      <c r="F56" s="18"/>
      <c r="G56" s="18"/>
      <c r="H56" s="18"/>
      <c r="I56" s="18"/>
      <c r="J56" s="18"/>
      <c r="K56" s="18"/>
      <c r="L56" s="18"/>
      <c r="M56" s="31"/>
      <c r="N56" s="31"/>
      <c r="O56" s="31"/>
      <c r="P56" s="182"/>
      <c r="Q56" s="18"/>
      <c r="R56" s="182"/>
      <c r="S56" s="18"/>
      <c r="T56" s="182"/>
      <c r="U56" s="182"/>
      <c r="V56" s="183"/>
      <c r="W56" s="183"/>
      <c r="X56" s="32"/>
      <c r="Y56" s="32"/>
      <c r="Z56" s="32"/>
      <c r="AA56" s="32"/>
      <c r="AB56" s="18"/>
      <c r="AC56" s="28"/>
      <c r="AD56" s="28"/>
      <c r="AE56" s="28"/>
      <c r="AF56" s="179"/>
      <c r="AG56" s="180"/>
      <c r="AH56" s="180"/>
      <c r="AI56" s="180"/>
      <c r="AJ56" s="180"/>
      <c r="AK56" s="180"/>
      <c r="AL56" s="180"/>
      <c r="AM56" s="181"/>
      <c r="AN56" s="34"/>
    </row>
    <row r="57" spans="2:40">
      <c r="B57" s="18">
        <v>49</v>
      </c>
      <c r="C57" s="28"/>
      <c r="D57" s="29"/>
      <c r="E57" s="28"/>
      <c r="F57" s="18"/>
      <c r="G57" s="18"/>
      <c r="H57" s="18"/>
      <c r="I57" s="18"/>
      <c r="J57" s="18"/>
      <c r="K57" s="18"/>
      <c r="L57" s="30"/>
      <c r="M57" s="31"/>
      <c r="N57" s="37"/>
      <c r="O57" s="31"/>
      <c r="P57" s="182"/>
      <c r="Q57" s="18"/>
      <c r="R57" s="182"/>
      <c r="S57" s="18"/>
      <c r="T57" s="182"/>
      <c r="U57" s="182"/>
      <c r="V57" s="183"/>
      <c r="W57" s="183"/>
      <c r="X57" s="32"/>
      <c r="Y57" s="32"/>
      <c r="Z57" s="32"/>
      <c r="AA57" s="32"/>
      <c r="AB57" s="18"/>
      <c r="AC57" s="28"/>
      <c r="AD57" s="28"/>
      <c r="AE57" s="28"/>
      <c r="AF57" s="179"/>
      <c r="AG57" s="180"/>
      <c r="AH57" s="180"/>
      <c r="AI57" s="180"/>
      <c r="AJ57" s="180"/>
      <c r="AK57" s="180"/>
      <c r="AL57" s="180"/>
      <c r="AM57" s="181"/>
      <c r="AN57" s="35"/>
    </row>
    <row r="58" spans="2:40">
      <c r="B58" s="18">
        <v>50</v>
      </c>
      <c r="C58" s="28"/>
      <c r="D58" s="29"/>
      <c r="E58" s="28"/>
      <c r="F58" s="18"/>
      <c r="G58" s="18"/>
      <c r="H58" s="18"/>
      <c r="I58" s="18"/>
      <c r="J58" s="18"/>
      <c r="K58" s="18"/>
      <c r="L58" s="18"/>
      <c r="M58" s="31"/>
      <c r="N58" s="31"/>
      <c r="O58" s="31"/>
      <c r="P58" s="182"/>
      <c r="Q58" s="18"/>
      <c r="R58" s="182"/>
      <c r="S58" s="18"/>
      <c r="T58" s="182"/>
      <c r="U58" s="182"/>
      <c r="V58" s="183"/>
      <c r="W58" s="183"/>
      <c r="X58" s="32"/>
      <c r="Y58" s="32"/>
      <c r="Z58" s="32"/>
      <c r="AA58" s="32"/>
      <c r="AB58" s="18"/>
      <c r="AC58" s="28"/>
      <c r="AD58" s="28"/>
      <c r="AE58" s="28"/>
      <c r="AF58" s="179"/>
      <c r="AG58" s="180"/>
      <c r="AH58" s="180"/>
      <c r="AI58" s="180"/>
      <c r="AJ58" s="180"/>
      <c r="AK58" s="180"/>
      <c r="AL58" s="180"/>
      <c r="AM58" s="181"/>
      <c r="AN58" s="34"/>
    </row>
    <row r="59" spans="2:40">
      <c r="B59" s="18">
        <v>51</v>
      </c>
      <c r="C59" s="28"/>
      <c r="D59" s="29"/>
      <c r="E59" s="28"/>
      <c r="F59" s="18"/>
      <c r="G59" s="18"/>
      <c r="H59" s="18"/>
      <c r="I59" s="18"/>
      <c r="J59" s="18"/>
      <c r="K59" s="18"/>
      <c r="L59" s="18"/>
      <c r="M59" s="31"/>
      <c r="N59" s="31"/>
      <c r="O59" s="31"/>
      <c r="P59" s="182"/>
      <c r="Q59" s="18"/>
      <c r="R59" s="182"/>
      <c r="S59" s="18"/>
      <c r="T59" s="182"/>
      <c r="U59" s="182"/>
      <c r="V59" s="183"/>
      <c r="W59" s="183"/>
      <c r="X59" s="32"/>
      <c r="Y59" s="32"/>
      <c r="Z59" s="32"/>
      <c r="AA59" s="32"/>
      <c r="AB59" s="18"/>
      <c r="AC59" s="28"/>
      <c r="AD59" s="28"/>
      <c r="AE59" s="28"/>
      <c r="AF59" s="179"/>
      <c r="AG59" s="180"/>
      <c r="AH59" s="180"/>
      <c r="AI59" s="180"/>
      <c r="AJ59" s="180"/>
      <c r="AK59" s="180"/>
      <c r="AL59" s="180"/>
      <c r="AM59" s="181"/>
      <c r="AN59" s="35"/>
    </row>
    <row r="60" spans="2:40">
      <c r="B60" s="18">
        <v>52</v>
      </c>
      <c r="C60" s="28"/>
      <c r="D60" s="29"/>
      <c r="E60" s="28"/>
      <c r="F60" s="18"/>
      <c r="G60" s="18"/>
      <c r="H60" s="18"/>
      <c r="I60" s="18"/>
      <c r="J60" s="18"/>
      <c r="K60" s="18"/>
      <c r="L60" s="18"/>
      <c r="M60" s="31"/>
      <c r="N60" s="31"/>
      <c r="O60" s="31"/>
      <c r="P60" s="182"/>
      <c r="Q60" s="18"/>
      <c r="R60" s="182"/>
      <c r="S60" s="18"/>
      <c r="T60" s="182"/>
      <c r="U60" s="182"/>
      <c r="V60" s="183"/>
      <c r="W60" s="183"/>
      <c r="X60" s="32"/>
      <c r="Y60" s="32"/>
      <c r="Z60" s="32"/>
      <c r="AA60" s="32"/>
      <c r="AB60" s="18"/>
      <c r="AC60" s="28"/>
      <c r="AD60" s="28"/>
      <c r="AE60" s="28"/>
      <c r="AF60" s="179"/>
      <c r="AG60" s="180"/>
      <c r="AH60" s="180"/>
      <c r="AI60" s="180"/>
      <c r="AJ60" s="180"/>
      <c r="AK60" s="180"/>
      <c r="AL60" s="180"/>
      <c r="AM60" s="181"/>
      <c r="AN60" s="34"/>
    </row>
    <row r="61" spans="2:40">
      <c r="B61" s="18">
        <v>53</v>
      </c>
      <c r="C61" s="28"/>
      <c r="D61" s="29"/>
      <c r="E61" s="28"/>
      <c r="F61" s="18"/>
      <c r="G61" s="18"/>
      <c r="H61" s="18"/>
      <c r="I61" s="18"/>
      <c r="J61" s="18"/>
      <c r="K61" s="18"/>
      <c r="L61" s="18"/>
      <c r="M61" s="31"/>
      <c r="N61" s="31"/>
      <c r="O61" s="31"/>
      <c r="P61" s="182"/>
      <c r="Q61" s="18"/>
      <c r="R61" s="182"/>
      <c r="S61" s="18"/>
      <c r="T61" s="182"/>
      <c r="U61" s="182"/>
      <c r="V61" s="183"/>
      <c r="W61" s="183"/>
      <c r="X61" s="32"/>
      <c r="Y61" s="32"/>
      <c r="Z61" s="32"/>
      <c r="AA61" s="32"/>
      <c r="AB61" s="18"/>
      <c r="AC61" s="28"/>
      <c r="AD61" s="28"/>
      <c r="AE61" s="28"/>
      <c r="AF61" s="179"/>
      <c r="AG61" s="180"/>
      <c r="AH61" s="180"/>
      <c r="AI61" s="180"/>
      <c r="AJ61" s="180"/>
      <c r="AK61" s="180"/>
      <c r="AL61" s="180"/>
      <c r="AM61" s="181"/>
      <c r="AN61" s="35"/>
    </row>
    <row r="62" spans="2:40">
      <c r="B62" s="18">
        <v>54</v>
      </c>
      <c r="C62" s="28"/>
      <c r="D62" s="29"/>
      <c r="E62" s="28"/>
      <c r="F62" s="18"/>
      <c r="G62" s="18"/>
      <c r="H62" s="18"/>
      <c r="I62" s="18"/>
      <c r="J62" s="18"/>
      <c r="K62" s="18"/>
      <c r="L62" s="18"/>
      <c r="M62" s="31"/>
      <c r="N62" s="31"/>
      <c r="O62" s="31"/>
      <c r="P62" s="182"/>
      <c r="Q62" s="18"/>
      <c r="R62" s="182"/>
      <c r="S62" s="18"/>
      <c r="T62" s="182"/>
      <c r="U62" s="182"/>
      <c r="V62" s="183"/>
      <c r="W62" s="183"/>
      <c r="X62" s="32"/>
      <c r="Y62" s="32"/>
      <c r="Z62" s="32"/>
      <c r="AA62" s="32"/>
      <c r="AB62" s="18"/>
      <c r="AC62" s="28"/>
      <c r="AD62" s="28"/>
      <c r="AE62" s="28"/>
      <c r="AF62" s="179"/>
      <c r="AG62" s="180"/>
      <c r="AH62" s="180"/>
      <c r="AI62" s="180"/>
      <c r="AJ62" s="180"/>
      <c r="AK62" s="180"/>
      <c r="AL62" s="180"/>
      <c r="AM62" s="181"/>
      <c r="AN62" s="34"/>
    </row>
    <row r="63" spans="2:40">
      <c r="B63" s="18">
        <v>55</v>
      </c>
      <c r="C63" s="28"/>
      <c r="D63" s="29"/>
      <c r="E63" s="28"/>
      <c r="F63" s="18"/>
      <c r="G63" s="18"/>
      <c r="H63" s="18"/>
      <c r="I63" s="18"/>
      <c r="J63" s="18"/>
      <c r="K63" s="18"/>
      <c r="L63" s="30"/>
      <c r="M63" s="31"/>
      <c r="N63" s="37"/>
      <c r="O63" s="31"/>
      <c r="P63" s="182"/>
      <c r="Q63" s="18"/>
      <c r="R63" s="182"/>
      <c r="S63" s="18"/>
      <c r="T63" s="182"/>
      <c r="U63" s="182"/>
      <c r="V63" s="183"/>
      <c r="W63" s="183"/>
      <c r="X63" s="32"/>
      <c r="Y63" s="32"/>
      <c r="Z63" s="32"/>
      <c r="AA63" s="32"/>
      <c r="AB63" s="18"/>
      <c r="AC63" s="28"/>
      <c r="AD63" s="28"/>
      <c r="AE63" s="28"/>
      <c r="AF63" s="179"/>
      <c r="AG63" s="180"/>
      <c r="AH63" s="180"/>
      <c r="AI63" s="180"/>
      <c r="AJ63" s="180"/>
      <c r="AK63" s="180"/>
      <c r="AL63" s="180"/>
      <c r="AM63" s="181"/>
      <c r="AN63" s="35"/>
    </row>
    <row r="64" spans="2:40">
      <c r="B64" s="18">
        <v>56</v>
      </c>
      <c r="C64" s="28"/>
      <c r="D64" s="29"/>
      <c r="E64" s="28"/>
      <c r="F64" s="18"/>
      <c r="G64" s="18"/>
      <c r="H64" s="18"/>
      <c r="I64" s="18"/>
      <c r="J64" s="18"/>
      <c r="K64" s="18"/>
      <c r="L64" s="18"/>
      <c r="M64" s="31"/>
      <c r="N64" s="31"/>
      <c r="O64" s="31"/>
      <c r="P64" s="182"/>
      <c r="Q64" s="18"/>
      <c r="R64" s="182"/>
      <c r="S64" s="18"/>
      <c r="T64" s="182"/>
      <c r="U64" s="182"/>
      <c r="V64" s="183"/>
      <c r="W64" s="183"/>
      <c r="X64" s="32"/>
      <c r="Y64" s="32"/>
      <c r="Z64" s="32"/>
      <c r="AA64" s="32"/>
      <c r="AB64" s="18"/>
      <c r="AC64" s="28"/>
      <c r="AD64" s="28"/>
      <c r="AE64" s="28"/>
      <c r="AF64" s="179"/>
      <c r="AG64" s="180"/>
      <c r="AH64" s="180"/>
      <c r="AI64" s="180"/>
      <c r="AJ64" s="180"/>
      <c r="AK64" s="180"/>
      <c r="AL64" s="180"/>
      <c r="AM64" s="181"/>
      <c r="AN64" s="34"/>
    </row>
    <row r="65" spans="2:40">
      <c r="B65" s="18">
        <v>57</v>
      </c>
      <c r="C65" s="28"/>
      <c r="D65" s="29"/>
      <c r="E65" s="28"/>
      <c r="F65" s="18"/>
      <c r="G65" s="18"/>
      <c r="H65" s="18"/>
      <c r="I65" s="18"/>
      <c r="J65" s="18"/>
      <c r="K65" s="18"/>
      <c r="L65" s="18"/>
      <c r="M65" s="31"/>
      <c r="N65" s="31"/>
      <c r="O65" s="31"/>
      <c r="P65" s="182"/>
      <c r="Q65" s="18"/>
      <c r="R65" s="182"/>
      <c r="S65" s="18"/>
      <c r="T65" s="182"/>
      <c r="U65" s="182"/>
      <c r="V65" s="183"/>
      <c r="W65" s="183"/>
      <c r="X65" s="32"/>
      <c r="Y65" s="32"/>
      <c r="Z65" s="32"/>
      <c r="AA65" s="32"/>
      <c r="AB65" s="18"/>
      <c r="AC65" s="28"/>
      <c r="AD65" s="28"/>
      <c r="AE65" s="28"/>
      <c r="AF65" s="179"/>
      <c r="AG65" s="180"/>
      <c r="AH65" s="180"/>
      <c r="AI65" s="180"/>
      <c r="AJ65" s="180"/>
      <c r="AK65" s="180"/>
      <c r="AL65" s="180"/>
      <c r="AM65" s="181"/>
      <c r="AN65" s="35"/>
    </row>
    <row r="66" spans="2:40">
      <c r="B66" s="18">
        <v>58</v>
      </c>
      <c r="C66" s="28"/>
      <c r="D66" s="29"/>
      <c r="E66" s="28"/>
      <c r="F66" s="18"/>
      <c r="G66" s="18"/>
      <c r="H66" s="18"/>
      <c r="I66" s="18"/>
      <c r="J66" s="18"/>
      <c r="K66" s="18"/>
      <c r="L66" s="18"/>
      <c r="M66" s="31"/>
      <c r="N66" s="31"/>
      <c r="O66" s="31"/>
      <c r="P66" s="182"/>
      <c r="Q66" s="18"/>
      <c r="R66" s="182"/>
      <c r="S66" s="18"/>
      <c r="T66" s="182"/>
      <c r="U66" s="182"/>
      <c r="V66" s="183"/>
      <c r="W66" s="183"/>
      <c r="X66" s="32"/>
      <c r="Y66" s="32"/>
      <c r="Z66" s="32"/>
      <c r="AA66" s="32"/>
      <c r="AB66" s="18"/>
      <c r="AC66" s="28"/>
      <c r="AD66" s="28"/>
      <c r="AE66" s="28"/>
      <c r="AF66" s="179"/>
      <c r="AG66" s="180"/>
      <c r="AH66" s="180"/>
      <c r="AI66" s="180"/>
      <c r="AJ66" s="180"/>
      <c r="AK66" s="180"/>
      <c r="AL66" s="180"/>
      <c r="AM66" s="181"/>
      <c r="AN66" s="34"/>
    </row>
    <row r="67" spans="2:40">
      <c r="B67" s="18">
        <v>59</v>
      </c>
      <c r="C67" s="28"/>
      <c r="D67" s="29"/>
      <c r="E67" s="28"/>
      <c r="F67" s="18"/>
      <c r="G67" s="18"/>
      <c r="H67" s="18"/>
      <c r="I67" s="18"/>
      <c r="J67" s="18"/>
      <c r="K67" s="18"/>
      <c r="L67" s="18"/>
      <c r="M67" s="31"/>
      <c r="N67" s="31"/>
      <c r="O67" s="31"/>
      <c r="P67" s="182"/>
      <c r="Q67" s="18"/>
      <c r="R67" s="182"/>
      <c r="S67" s="18"/>
      <c r="T67" s="182"/>
      <c r="U67" s="182"/>
      <c r="V67" s="183"/>
      <c r="W67" s="183"/>
      <c r="X67" s="32"/>
      <c r="Y67" s="32"/>
      <c r="Z67" s="32"/>
      <c r="AA67" s="32"/>
      <c r="AB67" s="18"/>
      <c r="AC67" s="28"/>
      <c r="AD67" s="28"/>
      <c r="AE67" s="28"/>
      <c r="AF67" s="179"/>
      <c r="AG67" s="180"/>
      <c r="AH67" s="180"/>
      <c r="AI67" s="180"/>
      <c r="AJ67" s="180"/>
      <c r="AK67" s="180"/>
      <c r="AL67" s="180"/>
      <c r="AM67" s="181"/>
      <c r="AN67" s="35"/>
    </row>
    <row r="68" spans="2:40">
      <c r="B68" s="18">
        <v>60</v>
      </c>
      <c r="C68" s="28"/>
      <c r="D68" s="29"/>
      <c r="E68" s="28"/>
      <c r="F68" s="18"/>
      <c r="G68" s="18"/>
      <c r="H68" s="18"/>
      <c r="I68" s="177"/>
      <c r="J68" s="18"/>
      <c r="K68" s="18"/>
      <c r="L68" s="30"/>
      <c r="M68" s="31"/>
      <c r="N68" s="31"/>
      <c r="O68" s="31"/>
      <c r="P68" s="182"/>
      <c r="Q68" s="18"/>
      <c r="R68" s="182"/>
      <c r="S68" s="18"/>
      <c r="T68" s="182"/>
      <c r="U68" s="182"/>
      <c r="V68" s="183"/>
      <c r="W68" s="183"/>
      <c r="X68" s="32"/>
      <c r="Y68" s="36"/>
      <c r="Z68" s="36"/>
      <c r="AA68" s="32"/>
      <c r="AB68" s="18"/>
      <c r="AC68" s="28"/>
      <c r="AD68" s="28"/>
      <c r="AE68" s="28"/>
      <c r="AF68" s="179"/>
      <c r="AG68" s="180"/>
      <c r="AH68" s="180"/>
      <c r="AI68" s="180"/>
      <c r="AJ68" s="180"/>
      <c r="AK68" s="180"/>
      <c r="AL68" s="180"/>
      <c r="AM68" s="181"/>
      <c r="AN68" s="34"/>
    </row>
    <row r="69" spans="2:40">
      <c r="B69" s="18">
        <v>61</v>
      </c>
      <c r="C69" s="28"/>
      <c r="D69" s="29"/>
      <c r="E69" s="28"/>
      <c r="F69" s="18"/>
      <c r="G69" s="18"/>
      <c r="H69" s="18"/>
      <c r="I69" s="177"/>
      <c r="J69" s="18"/>
      <c r="K69" s="18"/>
      <c r="L69" s="30"/>
      <c r="M69" s="31"/>
      <c r="N69" s="31"/>
      <c r="O69" s="31"/>
      <c r="P69" s="182"/>
      <c r="Q69" s="18"/>
      <c r="R69" s="182"/>
      <c r="S69" s="18"/>
      <c r="T69" s="182"/>
      <c r="U69" s="182"/>
      <c r="V69" s="183"/>
      <c r="W69" s="183"/>
      <c r="X69" s="32"/>
      <c r="Y69" s="36"/>
      <c r="Z69" s="36"/>
      <c r="AA69" s="32"/>
      <c r="AB69" s="18"/>
      <c r="AC69" s="28"/>
      <c r="AD69" s="28"/>
      <c r="AE69" s="28"/>
      <c r="AF69" s="179"/>
      <c r="AG69" s="180"/>
      <c r="AH69" s="180"/>
      <c r="AI69" s="180"/>
      <c r="AJ69" s="180"/>
      <c r="AK69" s="180"/>
      <c r="AL69" s="180"/>
      <c r="AM69" s="181"/>
      <c r="AN69" s="35"/>
    </row>
    <row r="70" spans="2:40">
      <c r="B70" s="18">
        <v>62</v>
      </c>
      <c r="C70" s="28"/>
      <c r="D70" s="29"/>
      <c r="E70" s="28"/>
      <c r="F70" s="18"/>
      <c r="G70" s="18"/>
      <c r="H70" s="18"/>
      <c r="I70" s="177"/>
      <c r="J70" s="18"/>
      <c r="K70" s="18"/>
      <c r="L70" s="30"/>
      <c r="M70" s="31"/>
      <c r="N70" s="31"/>
      <c r="O70" s="31"/>
      <c r="P70" s="182"/>
      <c r="Q70" s="18"/>
      <c r="R70" s="182"/>
      <c r="S70" s="18"/>
      <c r="T70" s="182"/>
      <c r="U70" s="182"/>
      <c r="V70" s="183"/>
      <c r="W70" s="183"/>
      <c r="X70" s="32"/>
      <c r="Y70" s="36"/>
      <c r="Z70" s="36"/>
      <c r="AA70" s="32"/>
      <c r="AB70" s="18"/>
      <c r="AC70" s="28"/>
      <c r="AD70" s="28"/>
      <c r="AE70" s="28"/>
      <c r="AF70" s="179"/>
      <c r="AG70" s="180"/>
      <c r="AH70" s="180"/>
      <c r="AI70" s="180"/>
      <c r="AJ70" s="180"/>
      <c r="AK70" s="180"/>
      <c r="AL70" s="180"/>
      <c r="AM70" s="181"/>
      <c r="AN70" s="34"/>
    </row>
    <row r="71" spans="2:40">
      <c r="B71" s="18">
        <v>63</v>
      </c>
      <c r="C71" s="28"/>
      <c r="D71" s="29"/>
      <c r="E71" s="28"/>
      <c r="F71" s="18"/>
      <c r="G71" s="18"/>
      <c r="H71" s="18"/>
      <c r="I71" s="177"/>
      <c r="J71" s="18"/>
      <c r="K71" s="18"/>
      <c r="L71" s="30"/>
      <c r="M71" s="31"/>
      <c r="N71" s="31"/>
      <c r="O71" s="31"/>
      <c r="P71" s="182"/>
      <c r="Q71" s="18"/>
      <c r="R71" s="182"/>
      <c r="S71" s="18"/>
      <c r="T71" s="182"/>
      <c r="U71" s="182"/>
      <c r="V71" s="183"/>
      <c r="W71" s="183"/>
      <c r="X71" s="32"/>
      <c r="Y71" s="36"/>
      <c r="Z71" s="36"/>
      <c r="AA71" s="32"/>
      <c r="AB71" s="18"/>
      <c r="AC71" s="28"/>
      <c r="AD71" s="28"/>
      <c r="AE71" s="28"/>
      <c r="AF71" s="179"/>
      <c r="AG71" s="180"/>
      <c r="AH71" s="180"/>
      <c r="AI71" s="180"/>
      <c r="AJ71" s="180"/>
      <c r="AK71" s="180"/>
      <c r="AL71" s="180"/>
      <c r="AM71" s="181"/>
      <c r="AN71" s="35"/>
    </row>
    <row r="72" spans="2:40">
      <c r="B72" s="18">
        <v>64</v>
      </c>
      <c r="C72" s="28"/>
      <c r="D72" s="29"/>
      <c r="E72" s="28"/>
      <c r="F72" s="18"/>
      <c r="G72" s="18"/>
      <c r="H72" s="18"/>
      <c r="I72" s="177"/>
      <c r="J72" s="18"/>
      <c r="K72" s="18"/>
      <c r="L72" s="30"/>
      <c r="M72" s="31"/>
      <c r="N72" s="37"/>
      <c r="O72" s="31"/>
      <c r="P72" s="182"/>
      <c r="Q72" s="18"/>
      <c r="R72" s="182"/>
      <c r="S72" s="18"/>
      <c r="T72" s="182"/>
      <c r="U72" s="182"/>
      <c r="V72" s="183"/>
      <c r="W72" s="183"/>
      <c r="X72" s="32"/>
      <c r="Y72" s="36"/>
      <c r="Z72" s="36"/>
      <c r="AA72" s="32"/>
      <c r="AB72" s="18"/>
      <c r="AC72" s="28"/>
      <c r="AD72" s="28"/>
      <c r="AE72" s="28"/>
      <c r="AF72" s="179"/>
      <c r="AG72" s="180"/>
      <c r="AH72" s="180"/>
      <c r="AI72" s="180"/>
      <c r="AJ72" s="180"/>
      <c r="AK72" s="180"/>
      <c r="AL72" s="180"/>
      <c r="AM72" s="181"/>
      <c r="AN72" s="34"/>
    </row>
    <row r="73" spans="2:40">
      <c r="B73" s="18">
        <v>65</v>
      </c>
      <c r="C73" s="28"/>
      <c r="D73" s="29"/>
      <c r="E73" s="28"/>
      <c r="F73" s="18"/>
      <c r="G73" s="18"/>
      <c r="H73" s="18"/>
      <c r="I73" s="18"/>
      <c r="J73" s="18"/>
      <c r="K73" s="18"/>
      <c r="L73" s="18"/>
      <c r="M73" s="31"/>
      <c r="N73" s="37"/>
      <c r="O73" s="31"/>
      <c r="P73" s="182"/>
      <c r="Q73" s="18"/>
      <c r="R73" s="182"/>
      <c r="S73" s="18"/>
      <c r="T73" s="182"/>
      <c r="U73" s="182"/>
      <c r="V73" s="183"/>
      <c r="W73" s="183"/>
      <c r="X73" s="32"/>
      <c r="Y73" s="36"/>
      <c r="Z73" s="36"/>
      <c r="AA73" s="32"/>
      <c r="AB73" s="18"/>
      <c r="AC73" s="28"/>
      <c r="AD73" s="28"/>
      <c r="AE73" s="28"/>
      <c r="AF73" s="179"/>
      <c r="AG73" s="180"/>
      <c r="AH73" s="180"/>
      <c r="AI73" s="180"/>
      <c r="AJ73" s="180"/>
      <c r="AK73" s="180"/>
      <c r="AL73" s="180"/>
      <c r="AM73" s="181"/>
      <c r="AN73" s="35"/>
    </row>
    <row r="74" spans="2:40">
      <c r="B74" s="18">
        <v>66</v>
      </c>
      <c r="C74" s="28"/>
      <c r="D74" s="29"/>
      <c r="E74" s="28"/>
      <c r="F74" s="18"/>
      <c r="G74" s="18"/>
      <c r="H74" s="18"/>
      <c r="I74" s="177"/>
      <c r="J74" s="18"/>
      <c r="K74" s="18"/>
      <c r="L74" s="30"/>
      <c r="M74" s="31"/>
      <c r="N74" s="31"/>
      <c r="O74" s="31"/>
      <c r="P74" s="182"/>
      <c r="Q74" s="18"/>
      <c r="R74" s="182"/>
      <c r="S74" s="18"/>
      <c r="T74" s="182"/>
      <c r="U74" s="182"/>
      <c r="V74" s="183"/>
      <c r="W74" s="183"/>
      <c r="X74" s="32"/>
      <c r="Y74" s="36"/>
      <c r="Z74" s="36"/>
      <c r="AA74" s="32"/>
      <c r="AB74" s="18"/>
      <c r="AC74" s="28"/>
      <c r="AD74" s="28"/>
      <c r="AE74" s="28"/>
      <c r="AF74" s="179"/>
      <c r="AG74" s="180"/>
      <c r="AH74" s="180"/>
      <c r="AI74" s="180"/>
      <c r="AJ74" s="180"/>
      <c r="AK74" s="180"/>
      <c r="AL74" s="180"/>
      <c r="AM74" s="181"/>
      <c r="AN74" s="34"/>
    </row>
    <row r="75" spans="2:40">
      <c r="B75" s="18">
        <v>67</v>
      </c>
      <c r="C75" s="28"/>
      <c r="D75" s="29"/>
      <c r="E75" s="28"/>
      <c r="F75" s="18"/>
      <c r="G75" s="18"/>
      <c r="H75" s="18"/>
      <c r="I75" s="177"/>
      <c r="J75" s="18"/>
      <c r="K75" s="18"/>
      <c r="L75" s="30"/>
      <c r="M75" s="31"/>
      <c r="N75" s="31"/>
      <c r="O75" s="31"/>
      <c r="P75" s="182"/>
      <c r="Q75" s="18"/>
      <c r="R75" s="182"/>
      <c r="S75" s="18"/>
      <c r="T75" s="182"/>
      <c r="U75" s="182"/>
      <c r="V75" s="183"/>
      <c r="W75" s="183"/>
      <c r="X75" s="32"/>
      <c r="Y75" s="36"/>
      <c r="Z75" s="36"/>
      <c r="AA75" s="32"/>
      <c r="AB75" s="18"/>
      <c r="AC75" s="28"/>
      <c r="AD75" s="28"/>
      <c r="AE75" s="28"/>
      <c r="AF75" s="179"/>
      <c r="AG75" s="180"/>
      <c r="AH75" s="180"/>
      <c r="AI75" s="180"/>
      <c r="AJ75" s="180"/>
      <c r="AK75" s="180"/>
      <c r="AL75" s="180"/>
      <c r="AM75" s="181"/>
      <c r="AN75" s="35"/>
    </row>
    <row r="76" spans="2:40">
      <c r="B76" s="18">
        <v>68</v>
      </c>
      <c r="C76" s="28"/>
      <c r="D76" s="29"/>
      <c r="E76" s="28"/>
      <c r="F76" s="18"/>
      <c r="G76" s="18"/>
      <c r="H76" s="18"/>
      <c r="I76" s="177"/>
      <c r="J76" s="18"/>
      <c r="K76" s="18"/>
      <c r="L76" s="30"/>
      <c r="M76" s="31"/>
      <c r="N76" s="31"/>
      <c r="O76" s="31"/>
      <c r="P76" s="182"/>
      <c r="Q76" s="18"/>
      <c r="R76" s="182"/>
      <c r="S76" s="18"/>
      <c r="T76" s="182"/>
      <c r="U76" s="182"/>
      <c r="V76" s="183"/>
      <c r="W76" s="183"/>
      <c r="X76" s="32"/>
      <c r="Y76" s="36"/>
      <c r="Z76" s="36"/>
      <c r="AA76" s="32"/>
      <c r="AB76" s="18"/>
      <c r="AC76" s="28"/>
      <c r="AD76" s="28"/>
      <c r="AE76" s="28"/>
      <c r="AF76" s="179"/>
      <c r="AG76" s="180"/>
      <c r="AH76" s="180"/>
      <c r="AI76" s="180"/>
      <c r="AJ76" s="180"/>
      <c r="AK76" s="180"/>
      <c r="AL76" s="180"/>
      <c r="AM76" s="181"/>
      <c r="AN76" s="34"/>
    </row>
    <row r="77" spans="2:40">
      <c r="B77" s="18">
        <v>69</v>
      </c>
      <c r="C77" s="28"/>
      <c r="D77" s="29"/>
      <c r="E77" s="28"/>
      <c r="F77" s="18"/>
      <c r="G77" s="18"/>
      <c r="H77" s="18"/>
      <c r="I77" s="177"/>
      <c r="J77" s="18"/>
      <c r="K77" s="18"/>
      <c r="L77" s="30"/>
      <c r="M77" s="31"/>
      <c r="N77" s="31"/>
      <c r="O77" s="31"/>
      <c r="P77" s="182"/>
      <c r="Q77" s="18"/>
      <c r="R77" s="182"/>
      <c r="S77" s="18"/>
      <c r="T77" s="182"/>
      <c r="U77" s="182"/>
      <c r="V77" s="183"/>
      <c r="W77" s="183"/>
      <c r="X77" s="32"/>
      <c r="Y77" s="36"/>
      <c r="Z77" s="36"/>
      <c r="AA77" s="32"/>
      <c r="AB77" s="18"/>
      <c r="AC77" s="28"/>
      <c r="AD77" s="28"/>
      <c r="AE77" s="28"/>
      <c r="AF77" s="179"/>
      <c r="AG77" s="180"/>
      <c r="AH77" s="180"/>
      <c r="AI77" s="180"/>
      <c r="AJ77" s="180"/>
      <c r="AK77" s="180"/>
      <c r="AL77" s="180"/>
      <c r="AM77" s="181"/>
      <c r="AN77" s="34"/>
    </row>
    <row r="78" spans="2:40">
      <c r="B78" s="18">
        <v>70</v>
      </c>
      <c r="C78" s="28"/>
      <c r="D78" s="29"/>
      <c r="E78" s="28"/>
      <c r="F78" s="18"/>
      <c r="G78" s="18"/>
      <c r="H78" s="18"/>
      <c r="I78" s="177"/>
      <c r="J78" s="18"/>
      <c r="K78" s="18"/>
      <c r="L78" s="30"/>
      <c r="M78" s="31"/>
      <c r="N78" s="37"/>
      <c r="O78" s="31"/>
      <c r="P78" s="182"/>
      <c r="Q78" s="18"/>
      <c r="R78" s="182"/>
      <c r="S78" s="18"/>
      <c r="T78" s="182"/>
      <c r="U78" s="182"/>
      <c r="V78" s="183"/>
      <c r="W78" s="183"/>
      <c r="X78" s="32"/>
      <c r="Y78" s="36"/>
      <c r="Z78" s="36"/>
      <c r="AA78" s="32"/>
      <c r="AB78" s="18"/>
      <c r="AC78" s="28"/>
      <c r="AD78" s="28"/>
      <c r="AE78" s="28"/>
      <c r="AF78" s="179"/>
      <c r="AG78" s="180"/>
      <c r="AH78" s="180"/>
      <c r="AI78" s="180"/>
      <c r="AJ78" s="180"/>
      <c r="AK78" s="180"/>
      <c r="AL78" s="180"/>
      <c r="AM78" s="181"/>
      <c r="AN78" s="34"/>
    </row>
    <row r="79" spans="2:40" ht="12.75" customHeight="1">
      <c r="B79" s="18">
        <v>71</v>
      </c>
      <c r="C79" s="28"/>
      <c r="D79" s="29"/>
      <c r="E79" s="28"/>
      <c r="F79" s="18"/>
      <c r="G79" s="18"/>
      <c r="H79" s="18"/>
      <c r="I79" s="18"/>
      <c r="J79" s="18"/>
      <c r="K79" s="18"/>
      <c r="L79" s="18"/>
      <c r="M79" s="31"/>
      <c r="N79" s="37"/>
      <c r="O79" s="31"/>
      <c r="P79" s="182"/>
      <c r="Q79" s="18"/>
      <c r="R79" s="182"/>
      <c r="S79" s="18"/>
      <c r="T79" s="182"/>
      <c r="U79" s="182"/>
      <c r="V79" s="183"/>
      <c r="W79" s="183"/>
      <c r="X79" s="32"/>
      <c r="Y79" s="36"/>
      <c r="Z79" s="36"/>
      <c r="AA79" s="32"/>
      <c r="AB79" s="18"/>
      <c r="AC79" s="28"/>
      <c r="AD79" s="28"/>
      <c r="AE79" s="28"/>
      <c r="AF79" s="179"/>
      <c r="AG79" s="180"/>
      <c r="AH79" s="180"/>
      <c r="AI79" s="180"/>
      <c r="AJ79" s="180"/>
      <c r="AK79" s="180"/>
      <c r="AL79" s="180"/>
      <c r="AM79" s="181"/>
      <c r="AN79" s="35"/>
    </row>
    <row r="80" spans="2:40" ht="13.15" customHeight="1">
      <c r="B80" s="18">
        <v>72</v>
      </c>
      <c r="C80" s="28"/>
      <c r="D80" s="29"/>
      <c r="E80" s="28"/>
      <c r="F80" s="18"/>
      <c r="G80" s="18"/>
      <c r="H80" s="18"/>
      <c r="I80" s="18"/>
      <c r="J80" s="18"/>
      <c r="K80" s="18"/>
      <c r="L80" s="30"/>
      <c r="M80" s="31"/>
      <c r="N80" s="31"/>
      <c r="O80" s="31"/>
      <c r="P80" s="182"/>
      <c r="Q80" s="18"/>
      <c r="R80" s="182"/>
      <c r="S80" s="18"/>
      <c r="T80" s="182"/>
      <c r="U80" s="182"/>
      <c r="V80" s="183"/>
      <c r="W80" s="183"/>
      <c r="X80" s="32"/>
      <c r="Y80" s="36"/>
      <c r="Z80" s="36"/>
      <c r="AA80" s="32"/>
      <c r="AB80" s="18"/>
      <c r="AC80" s="28"/>
      <c r="AD80" s="28"/>
      <c r="AE80" s="28"/>
      <c r="AF80" s="179"/>
      <c r="AG80" s="180"/>
      <c r="AH80" s="180"/>
      <c r="AI80" s="180"/>
      <c r="AJ80" s="180"/>
      <c r="AK80" s="180"/>
      <c r="AL80" s="180"/>
      <c r="AM80" s="181"/>
      <c r="AN80" s="34"/>
    </row>
    <row r="81" spans="2:40">
      <c r="B81" s="18">
        <v>73</v>
      </c>
      <c r="C81" s="28"/>
      <c r="D81" s="29"/>
      <c r="E81" s="28"/>
      <c r="F81" s="18"/>
      <c r="G81" s="18"/>
      <c r="H81" s="18"/>
      <c r="I81" s="18"/>
      <c r="J81" s="18"/>
      <c r="K81" s="18"/>
      <c r="L81" s="30"/>
      <c r="M81" s="31"/>
      <c r="N81" s="37"/>
      <c r="O81" s="31"/>
      <c r="P81" s="182"/>
      <c r="Q81" s="18"/>
      <c r="R81" s="182"/>
      <c r="S81" s="18"/>
      <c r="T81" s="182"/>
      <c r="U81" s="182"/>
      <c r="V81" s="183"/>
      <c r="W81" s="183"/>
      <c r="X81" s="32"/>
      <c r="Y81" s="36"/>
      <c r="Z81" s="36"/>
      <c r="AA81" s="32"/>
      <c r="AB81" s="18"/>
      <c r="AC81" s="28"/>
      <c r="AD81" s="28"/>
      <c r="AE81" s="28"/>
      <c r="AF81" s="179"/>
      <c r="AG81" s="180"/>
      <c r="AH81" s="180"/>
      <c r="AI81" s="180"/>
      <c r="AJ81" s="180"/>
      <c r="AK81" s="180"/>
      <c r="AL81" s="180"/>
      <c r="AM81" s="181"/>
      <c r="AN81" s="35"/>
    </row>
    <row r="82" spans="2:40">
      <c r="B82" s="38"/>
      <c r="C82" s="28"/>
      <c r="D82" s="29"/>
      <c r="E82" s="28"/>
      <c r="F82" s="18"/>
      <c r="G82" s="18"/>
      <c r="H82" s="18"/>
      <c r="I82" s="18"/>
      <c r="J82" s="18"/>
      <c r="K82" s="18"/>
      <c r="L82" s="30"/>
      <c r="M82" s="31"/>
      <c r="N82" s="31"/>
      <c r="O82" s="31"/>
      <c r="P82" s="182"/>
      <c r="Q82" s="18"/>
      <c r="R82" s="182"/>
      <c r="S82" s="18"/>
      <c r="T82" s="182"/>
      <c r="U82" s="182"/>
      <c r="V82" s="183"/>
      <c r="W82" s="183"/>
      <c r="X82" s="32"/>
      <c r="Y82" s="36"/>
      <c r="Z82" s="36"/>
      <c r="AA82" s="32"/>
      <c r="AB82" s="18"/>
      <c r="AC82" s="28"/>
      <c r="AD82" s="28"/>
      <c r="AE82" s="28"/>
      <c r="AF82" s="33"/>
      <c r="AG82" s="40"/>
    </row>
    <row r="83" spans="2:40" ht="17.25">
      <c r="B83" s="39" t="s">
        <v>92</v>
      </c>
      <c r="C83" s="40"/>
      <c r="D83" s="40"/>
      <c r="E83" s="40"/>
      <c r="F83" s="40"/>
      <c r="G83" s="40"/>
      <c r="H83" s="40"/>
      <c r="I83" s="40"/>
      <c r="J83" s="40"/>
      <c r="K83" s="40"/>
      <c r="L83" s="40"/>
      <c r="M83" s="41"/>
      <c r="N83" s="39" t="s">
        <v>93</v>
      </c>
      <c r="O83" s="40"/>
      <c r="P83" s="40"/>
      <c r="Q83" s="40"/>
      <c r="R83" s="40"/>
      <c r="S83" s="40"/>
      <c r="T83" s="40"/>
      <c r="U83" s="40"/>
      <c r="V83" s="41"/>
      <c r="W83" s="39" t="s">
        <v>94</v>
      </c>
      <c r="X83" s="40"/>
      <c r="Y83" s="40"/>
      <c r="Z83" s="40"/>
      <c r="AA83" s="40"/>
      <c r="AB83" s="40"/>
      <c r="AC83" s="40"/>
      <c r="AD83" s="40"/>
      <c r="AE83" s="40"/>
      <c r="AF83" s="40"/>
      <c r="AG83" s="41"/>
      <c r="AI83" s="33" t="s">
        <v>95</v>
      </c>
      <c r="AJ83" s="452" t="s">
        <v>96</v>
      </c>
      <c r="AK83" s="453"/>
      <c r="AL83" s="28" t="s">
        <v>97</v>
      </c>
    </row>
    <row r="84" spans="2:40">
      <c r="B84" s="441"/>
      <c r="C84" s="442"/>
      <c r="D84" s="442"/>
      <c r="E84" s="442"/>
      <c r="F84" s="442"/>
      <c r="G84" s="442"/>
      <c r="H84" s="442"/>
      <c r="I84" s="442"/>
      <c r="J84" s="442"/>
      <c r="K84" s="442"/>
      <c r="L84" s="442"/>
      <c r="M84" s="443"/>
      <c r="N84" s="441"/>
      <c r="O84" s="442"/>
      <c r="P84" s="442"/>
      <c r="Q84" s="442"/>
      <c r="R84" s="442"/>
      <c r="S84" s="442"/>
      <c r="T84" s="442"/>
      <c r="U84" s="442"/>
      <c r="V84" s="443"/>
      <c r="W84" s="441"/>
      <c r="X84" s="442"/>
      <c r="Y84" s="442"/>
      <c r="Z84" s="442"/>
      <c r="AA84" s="442"/>
      <c r="AB84" s="442"/>
      <c r="AC84" s="442"/>
      <c r="AD84" s="442"/>
      <c r="AE84" s="442"/>
      <c r="AF84" s="442"/>
      <c r="AG84" s="443"/>
      <c r="AI84" s="435"/>
      <c r="AJ84" s="435"/>
      <c r="AK84" s="435"/>
      <c r="AL84" s="438"/>
    </row>
    <row r="85" spans="2:40">
      <c r="B85" s="444"/>
      <c r="C85" s="445"/>
      <c r="D85" s="445"/>
      <c r="E85" s="445"/>
      <c r="F85" s="445"/>
      <c r="G85" s="445"/>
      <c r="H85" s="445"/>
      <c r="I85" s="445"/>
      <c r="J85" s="445"/>
      <c r="K85" s="445"/>
      <c r="L85" s="445"/>
      <c r="M85" s="446"/>
      <c r="N85" s="444"/>
      <c r="O85" s="445"/>
      <c r="P85" s="445"/>
      <c r="Q85" s="445"/>
      <c r="R85" s="445"/>
      <c r="S85" s="445"/>
      <c r="T85" s="445"/>
      <c r="U85" s="445"/>
      <c r="V85" s="446"/>
      <c r="W85" s="444"/>
      <c r="X85" s="445"/>
      <c r="Y85" s="445"/>
      <c r="Z85" s="445"/>
      <c r="AA85" s="445"/>
      <c r="AB85" s="445"/>
      <c r="AC85" s="445"/>
      <c r="AD85" s="445"/>
      <c r="AE85" s="445"/>
      <c r="AF85" s="445"/>
      <c r="AG85" s="446"/>
      <c r="AI85" s="436"/>
      <c r="AJ85" s="436"/>
      <c r="AK85" s="436"/>
      <c r="AL85" s="439"/>
    </row>
    <row r="86" spans="2:40">
      <c r="B86" s="441"/>
      <c r="C86" s="442"/>
      <c r="D86" s="442"/>
      <c r="E86" s="442"/>
      <c r="F86" s="442"/>
      <c r="G86" s="442"/>
      <c r="H86" s="442"/>
      <c r="I86" s="442"/>
      <c r="J86" s="442"/>
      <c r="K86" s="442"/>
      <c r="L86" s="442"/>
      <c r="M86" s="443"/>
      <c r="N86" s="441"/>
      <c r="O86" s="442"/>
      <c r="P86" s="442"/>
      <c r="Q86" s="442"/>
      <c r="R86" s="442"/>
      <c r="S86" s="442"/>
      <c r="T86" s="442"/>
      <c r="U86" s="442"/>
      <c r="V86" s="443"/>
      <c r="W86" s="441"/>
      <c r="X86" s="442"/>
      <c r="Y86" s="442"/>
      <c r="Z86" s="442"/>
      <c r="AA86" s="442"/>
      <c r="AB86" s="442"/>
      <c r="AC86" s="442"/>
      <c r="AD86" s="442"/>
      <c r="AE86" s="442"/>
      <c r="AF86" s="442"/>
      <c r="AG86" s="443"/>
      <c r="AI86" s="437"/>
      <c r="AJ86" s="437"/>
      <c r="AK86" s="437"/>
      <c r="AL86" s="439"/>
    </row>
    <row r="87" spans="2:40">
      <c r="B87" s="444"/>
      <c r="C87" s="445"/>
      <c r="D87" s="445"/>
      <c r="E87" s="445"/>
      <c r="F87" s="445"/>
      <c r="G87" s="445"/>
      <c r="H87" s="445"/>
      <c r="I87" s="445"/>
      <c r="J87" s="445"/>
      <c r="K87" s="445"/>
      <c r="L87" s="445"/>
      <c r="M87" s="446"/>
      <c r="N87" s="444"/>
      <c r="O87" s="445"/>
      <c r="P87" s="445"/>
      <c r="Q87" s="445"/>
      <c r="R87" s="445"/>
      <c r="S87" s="445"/>
      <c r="T87" s="445"/>
      <c r="U87" s="445"/>
      <c r="V87" s="446"/>
      <c r="W87" s="444"/>
      <c r="X87" s="445"/>
      <c r="Y87" s="445"/>
      <c r="Z87" s="445"/>
      <c r="AA87" s="445"/>
      <c r="AB87" s="445"/>
      <c r="AC87" s="445"/>
      <c r="AD87" s="445"/>
      <c r="AE87" s="445"/>
      <c r="AF87" s="445"/>
      <c r="AG87" s="446"/>
      <c r="AI87" s="33" t="s">
        <v>95</v>
      </c>
      <c r="AJ87" s="42" t="s">
        <v>99</v>
      </c>
      <c r="AK87" s="42" t="s">
        <v>99</v>
      </c>
      <c r="AL87" s="440"/>
    </row>
    <row r="88" spans="2:40">
      <c r="B88" s="441"/>
      <c r="C88" s="442"/>
      <c r="D88" s="442"/>
      <c r="E88" s="442"/>
      <c r="F88" s="442"/>
      <c r="G88" s="442"/>
      <c r="H88" s="442"/>
      <c r="I88" s="442"/>
      <c r="J88" s="442"/>
      <c r="K88" s="442"/>
      <c r="L88" s="442"/>
      <c r="M88" s="443"/>
      <c r="N88" s="441"/>
      <c r="O88" s="442"/>
      <c r="P88" s="442"/>
      <c r="Q88" s="442"/>
      <c r="R88" s="442"/>
      <c r="S88" s="442"/>
      <c r="T88" s="442"/>
      <c r="U88" s="442"/>
      <c r="V88" s="443"/>
      <c r="W88" s="441"/>
      <c r="X88" s="442"/>
      <c r="Y88" s="442"/>
      <c r="Z88" s="442"/>
      <c r="AA88" s="442"/>
      <c r="AB88" s="442"/>
      <c r="AC88" s="442"/>
      <c r="AD88" s="442"/>
      <c r="AE88" s="442"/>
      <c r="AF88" s="442"/>
      <c r="AG88" s="443"/>
      <c r="AI88" s="435"/>
      <c r="AJ88" s="435"/>
      <c r="AK88" s="435"/>
      <c r="AL88" s="28" t="s">
        <v>100</v>
      </c>
    </row>
    <row r="89" spans="2:40">
      <c r="B89" s="444"/>
      <c r="C89" s="445"/>
      <c r="D89" s="445"/>
      <c r="E89" s="445"/>
      <c r="F89" s="445"/>
      <c r="G89" s="445"/>
      <c r="H89" s="445"/>
      <c r="I89" s="445"/>
      <c r="J89" s="445"/>
      <c r="K89" s="445"/>
      <c r="L89" s="445"/>
      <c r="M89" s="446"/>
      <c r="N89" s="444"/>
      <c r="O89" s="445"/>
      <c r="P89" s="445"/>
      <c r="Q89" s="445"/>
      <c r="R89" s="445"/>
      <c r="S89" s="445"/>
      <c r="T89" s="445"/>
      <c r="U89" s="445"/>
      <c r="V89" s="446"/>
      <c r="W89" s="444"/>
      <c r="X89" s="445"/>
      <c r="Y89" s="445"/>
      <c r="Z89" s="445"/>
      <c r="AA89" s="445"/>
      <c r="AB89" s="445"/>
      <c r="AC89" s="445"/>
      <c r="AD89" s="445"/>
      <c r="AE89" s="445"/>
      <c r="AF89" s="445"/>
      <c r="AG89" s="446"/>
      <c r="AI89" s="436"/>
      <c r="AJ89" s="436"/>
      <c r="AK89" s="436"/>
      <c r="AL89" s="438"/>
    </row>
    <row r="90" spans="2:40">
      <c r="B90" s="441"/>
      <c r="C90" s="442"/>
      <c r="D90" s="442"/>
      <c r="E90" s="442"/>
      <c r="F90" s="442"/>
      <c r="G90" s="442"/>
      <c r="H90" s="442"/>
      <c r="I90" s="442"/>
      <c r="J90" s="442"/>
      <c r="K90" s="442"/>
      <c r="L90" s="442"/>
      <c r="M90" s="443"/>
      <c r="N90" s="441"/>
      <c r="O90" s="442"/>
      <c r="P90" s="442"/>
      <c r="Q90" s="442"/>
      <c r="R90" s="442"/>
      <c r="S90" s="442"/>
      <c r="T90" s="442"/>
      <c r="U90" s="442"/>
      <c r="V90" s="443"/>
      <c r="W90" s="441"/>
      <c r="X90" s="442"/>
      <c r="Y90" s="442"/>
      <c r="Z90" s="442"/>
      <c r="AA90" s="442"/>
      <c r="AB90" s="442"/>
      <c r="AC90" s="442"/>
      <c r="AD90" s="442"/>
      <c r="AE90" s="442"/>
      <c r="AF90" s="442"/>
      <c r="AG90" s="443"/>
      <c r="AI90" s="437"/>
      <c r="AJ90" s="437"/>
      <c r="AK90" s="437"/>
      <c r="AL90" s="439"/>
    </row>
    <row r="91" spans="2:40">
      <c r="B91" s="444"/>
      <c r="C91" s="445"/>
      <c r="D91" s="445"/>
      <c r="E91" s="445"/>
      <c r="F91" s="445"/>
      <c r="G91" s="445"/>
      <c r="H91" s="445"/>
      <c r="I91" s="445"/>
      <c r="J91" s="445"/>
      <c r="K91" s="445"/>
      <c r="L91" s="445"/>
      <c r="M91" s="446"/>
      <c r="N91" s="444"/>
      <c r="O91" s="445"/>
      <c r="P91" s="445"/>
      <c r="Q91" s="445"/>
      <c r="R91" s="445"/>
      <c r="S91" s="445"/>
      <c r="T91" s="445"/>
      <c r="U91" s="445"/>
      <c r="V91" s="446"/>
      <c r="W91" s="444"/>
      <c r="X91" s="445"/>
      <c r="Y91" s="445"/>
      <c r="Z91" s="445"/>
      <c r="AA91" s="445"/>
      <c r="AB91" s="445"/>
      <c r="AC91" s="445"/>
      <c r="AD91" s="445"/>
      <c r="AE91" s="445"/>
      <c r="AF91" s="445"/>
      <c r="AG91" s="446"/>
      <c r="AI91" s="33" t="s">
        <v>98</v>
      </c>
      <c r="AJ91" s="42" t="s">
        <v>101</v>
      </c>
      <c r="AK91" s="42" t="s">
        <v>99</v>
      </c>
      <c r="AL91" s="439"/>
    </row>
    <row r="92" spans="2:40">
      <c r="B92" s="441"/>
      <c r="C92" s="442"/>
      <c r="D92" s="442"/>
      <c r="E92" s="442"/>
      <c r="F92" s="442"/>
      <c r="G92" s="442"/>
      <c r="H92" s="442"/>
      <c r="I92" s="442"/>
      <c r="J92" s="442"/>
      <c r="K92" s="442"/>
      <c r="L92" s="442"/>
      <c r="M92" s="443"/>
      <c r="N92" s="441"/>
      <c r="O92" s="442"/>
      <c r="P92" s="442"/>
      <c r="Q92" s="442"/>
      <c r="R92" s="442"/>
      <c r="S92" s="442"/>
      <c r="T92" s="442"/>
      <c r="U92" s="442"/>
      <c r="V92" s="443"/>
      <c r="W92" s="441"/>
      <c r="X92" s="442"/>
      <c r="Y92" s="442"/>
      <c r="Z92" s="442"/>
      <c r="AA92" s="442"/>
      <c r="AB92" s="442"/>
      <c r="AC92" s="442"/>
      <c r="AD92" s="442"/>
      <c r="AE92" s="442"/>
      <c r="AF92" s="442"/>
      <c r="AG92" s="443"/>
      <c r="AL92" s="440"/>
    </row>
    <row r="93" spans="2:40">
      <c r="B93" s="444"/>
      <c r="C93" s="445"/>
      <c r="D93" s="445"/>
      <c r="E93" s="445"/>
      <c r="F93" s="445"/>
      <c r="G93" s="445"/>
      <c r="H93" s="445"/>
      <c r="I93" s="445"/>
      <c r="J93" s="445"/>
      <c r="K93" s="445"/>
      <c r="L93" s="445"/>
      <c r="M93" s="446"/>
      <c r="N93" s="444"/>
      <c r="O93" s="445"/>
      <c r="P93" s="445"/>
      <c r="Q93" s="445"/>
      <c r="R93" s="445"/>
      <c r="S93" s="445"/>
      <c r="T93" s="445"/>
      <c r="U93" s="445"/>
      <c r="V93" s="446"/>
      <c r="W93" s="444"/>
      <c r="X93" s="445"/>
      <c r="Y93" s="445"/>
      <c r="Z93" s="445"/>
      <c r="AA93" s="445"/>
      <c r="AB93" s="445"/>
      <c r="AC93" s="445"/>
      <c r="AD93" s="445"/>
      <c r="AE93" s="445"/>
      <c r="AF93" s="445"/>
      <c r="AG93" s="446"/>
    </row>
    <row r="94" spans="2:40" ht="17.25">
      <c r="C94" s="11" t="s">
        <v>76</v>
      </c>
      <c r="AG94" s="12">
        <v>2021</v>
      </c>
      <c r="AH94" s="12" t="s">
        <v>77</v>
      </c>
      <c r="AI94" s="12">
        <v>1</v>
      </c>
      <c r="AJ94" s="12" t="s">
        <v>78</v>
      </c>
      <c r="AK94" s="12">
        <v>17</v>
      </c>
      <c r="AL94" s="12" t="s">
        <v>79</v>
      </c>
    </row>
    <row r="95" spans="2:40">
      <c r="AL95" s="13" t="s">
        <v>80</v>
      </c>
    </row>
    <row r="96" spans="2:40" ht="42">
      <c r="K96" s="14" t="s">
        <v>301</v>
      </c>
      <c r="V96" s="34"/>
      <c r="X96" s="15" t="s">
        <v>81</v>
      </c>
      <c r="Y96" s="447"/>
      <c r="Z96" s="447"/>
      <c r="AA96" s="447"/>
      <c r="AB96" s="447"/>
      <c r="AC96" s="447"/>
      <c r="AD96" s="16"/>
      <c r="AE96" s="17" t="s">
        <v>82</v>
      </c>
      <c r="AF96" s="447"/>
      <c r="AG96" s="447"/>
      <c r="AH96" s="448"/>
      <c r="AI96" s="15" t="s">
        <v>83</v>
      </c>
      <c r="AJ96" s="447" t="s">
        <v>505</v>
      </c>
      <c r="AK96" s="447"/>
      <c r="AL96" s="448"/>
    </row>
    <row r="100" spans="2:40" ht="48">
      <c r="B100" s="18" t="s">
        <v>84</v>
      </c>
      <c r="C100" s="19" t="s">
        <v>85</v>
      </c>
      <c r="D100" s="19" t="s">
        <v>86</v>
      </c>
      <c r="E100" s="20" t="s">
        <v>4</v>
      </c>
      <c r="F100" s="21" t="s">
        <v>5</v>
      </c>
      <c r="G100" s="20" t="s">
        <v>6</v>
      </c>
      <c r="H100" s="20" t="s">
        <v>7</v>
      </c>
      <c r="I100" s="22" t="s">
        <v>8</v>
      </c>
      <c r="J100" s="22" t="s">
        <v>88</v>
      </c>
      <c r="K100" s="21" t="s">
        <v>89</v>
      </c>
      <c r="L100" s="23" t="s">
        <v>11</v>
      </c>
      <c r="M100" s="24" t="s">
        <v>12</v>
      </c>
      <c r="N100" s="24" t="s">
        <v>13</v>
      </c>
      <c r="O100" s="24" t="s">
        <v>14</v>
      </c>
      <c r="P100" s="24" t="s">
        <v>15</v>
      </c>
      <c r="Q100" s="24" t="s">
        <v>16</v>
      </c>
      <c r="R100" s="24" t="s">
        <v>17</v>
      </c>
      <c r="S100" s="24" t="s">
        <v>18</v>
      </c>
      <c r="T100" s="24" t="s">
        <v>19</v>
      </c>
      <c r="U100" s="24" t="s">
        <v>20</v>
      </c>
      <c r="V100" s="25" t="s">
        <v>21</v>
      </c>
      <c r="W100" s="23" t="s">
        <v>22</v>
      </c>
      <c r="X100" s="23" t="s">
        <v>23</v>
      </c>
      <c r="Y100" s="23" t="s">
        <v>24</v>
      </c>
      <c r="Z100" s="23" t="s">
        <v>25</v>
      </c>
      <c r="AA100" s="23" t="s">
        <v>26</v>
      </c>
      <c r="AB100" s="23" t="s">
        <v>27</v>
      </c>
      <c r="AC100" s="23" t="s">
        <v>28</v>
      </c>
      <c r="AD100" s="104" t="s">
        <v>29</v>
      </c>
      <c r="AE100" s="26" t="s">
        <v>90</v>
      </c>
      <c r="AF100" s="449" t="s">
        <v>91</v>
      </c>
      <c r="AG100" s="450"/>
      <c r="AH100" s="450"/>
      <c r="AI100" s="450"/>
      <c r="AJ100" s="450"/>
      <c r="AK100" s="450"/>
      <c r="AL100" s="450"/>
      <c r="AM100" s="451"/>
      <c r="AN100" s="27"/>
    </row>
    <row r="101" spans="2:40" ht="54">
      <c r="B101" s="18">
        <v>1</v>
      </c>
      <c r="C101" s="1" t="s">
        <v>474</v>
      </c>
      <c r="D101" s="195" t="s">
        <v>475</v>
      </c>
      <c r="E101" s="196" t="s">
        <v>476</v>
      </c>
      <c r="F101" s="3" t="s">
        <v>477</v>
      </c>
      <c r="G101" s="197" t="s">
        <v>478</v>
      </c>
      <c r="H101" s="197" t="s">
        <v>479</v>
      </c>
      <c r="I101" s="4" t="s">
        <v>480</v>
      </c>
      <c r="J101" s="3" t="s">
        <v>481</v>
      </c>
      <c r="K101" s="3" t="s">
        <v>482</v>
      </c>
      <c r="L101" s="198" t="s">
        <v>483</v>
      </c>
      <c r="M101" s="199" t="s">
        <v>484</v>
      </c>
      <c r="N101" s="200" t="s">
        <v>485</v>
      </c>
      <c r="O101" s="199" t="s">
        <v>486</v>
      </c>
      <c r="P101" s="199" t="s">
        <v>487</v>
      </c>
      <c r="Q101" s="197" t="s">
        <v>488</v>
      </c>
      <c r="R101" s="199" t="s">
        <v>489</v>
      </c>
      <c r="S101" s="197" t="s">
        <v>490</v>
      </c>
      <c r="T101" s="199" t="s">
        <v>491</v>
      </c>
      <c r="U101" s="199" t="s">
        <v>492</v>
      </c>
      <c r="V101" s="201" t="s">
        <v>493</v>
      </c>
      <c r="W101" s="201" t="s">
        <v>494</v>
      </c>
      <c r="X101" s="202" t="s">
        <v>495</v>
      </c>
      <c r="Y101" s="203" t="s">
        <v>496</v>
      </c>
      <c r="Z101" s="203" t="s">
        <v>497</v>
      </c>
      <c r="AA101" s="202" t="s">
        <v>498</v>
      </c>
      <c r="AB101" s="197" t="s">
        <v>499</v>
      </c>
      <c r="AC101" s="196" t="s">
        <v>500</v>
      </c>
      <c r="AD101" s="196" t="s">
        <v>501</v>
      </c>
      <c r="AE101" s="196" t="s">
        <v>502</v>
      </c>
      <c r="AF101" s="141" t="s">
        <v>503</v>
      </c>
      <c r="AG101" s="180"/>
      <c r="AH101" s="180"/>
      <c r="AI101" s="180"/>
      <c r="AJ101" s="180"/>
      <c r="AK101" s="180"/>
      <c r="AL101" s="180"/>
      <c r="AM101" s="181"/>
      <c r="AN101" s="34"/>
    </row>
    <row r="102" spans="2:40" ht="14.25">
      <c r="B102" s="18">
        <v>1</v>
      </c>
      <c r="C102" s="297"/>
      <c r="D102" s="298"/>
      <c r="E102" s="297"/>
      <c r="F102" s="279"/>
      <c r="G102" s="279"/>
      <c r="H102" s="279"/>
      <c r="I102" s="281"/>
      <c r="J102" s="279"/>
      <c r="K102" s="279"/>
      <c r="L102" s="280"/>
      <c r="M102" s="299"/>
      <c r="N102" s="307"/>
      <c r="O102" s="299"/>
      <c r="P102" s="299"/>
      <c r="Q102" s="279"/>
      <c r="R102" s="299"/>
      <c r="S102" s="279"/>
      <c r="T102" s="299"/>
      <c r="U102" s="299"/>
      <c r="V102" s="300"/>
      <c r="W102" s="300"/>
      <c r="X102" s="301"/>
      <c r="Y102" s="302"/>
      <c r="Z102" s="302">
        <v>0.91666666666666663</v>
      </c>
      <c r="AA102" s="301">
        <v>0.28125</v>
      </c>
      <c r="AB102" s="279" t="s">
        <v>504</v>
      </c>
      <c r="AC102" s="297"/>
      <c r="AD102" s="297"/>
      <c r="AE102" s="297"/>
      <c r="AF102" s="303" t="s">
        <v>523</v>
      </c>
      <c r="AG102" s="180"/>
      <c r="AH102" s="180"/>
      <c r="AI102" s="180"/>
      <c r="AJ102" s="180"/>
      <c r="AK102" s="180"/>
      <c r="AL102" s="180"/>
      <c r="AM102" s="181"/>
      <c r="AN102" s="35"/>
    </row>
    <row r="103" spans="2:40">
      <c r="B103" s="18">
        <v>2</v>
      </c>
      <c r="C103" s="1"/>
      <c r="D103" s="2"/>
      <c r="E103" s="1"/>
      <c r="F103" s="3"/>
      <c r="G103" s="3"/>
      <c r="H103" s="3"/>
      <c r="I103" s="4"/>
      <c r="J103" s="3"/>
      <c r="K103" s="3"/>
      <c r="L103" s="5"/>
      <c r="M103" s="6"/>
      <c r="N103" s="7"/>
      <c r="O103" s="6"/>
      <c r="P103" s="6"/>
      <c r="Q103" s="3"/>
      <c r="R103" s="6"/>
      <c r="S103" s="3"/>
      <c r="T103" s="6"/>
      <c r="U103" s="6"/>
      <c r="V103" s="8"/>
      <c r="W103" s="8"/>
      <c r="X103" s="10"/>
      <c r="Y103" s="9"/>
      <c r="Z103" s="9"/>
      <c r="AA103" s="10"/>
      <c r="AB103" s="3"/>
      <c r="AC103" s="1"/>
      <c r="AD103" s="1"/>
      <c r="AE103" s="1"/>
      <c r="AF103" s="141"/>
      <c r="AG103" s="180"/>
      <c r="AH103" s="180"/>
      <c r="AI103" s="180"/>
      <c r="AJ103" s="180"/>
      <c r="AK103" s="180"/>
      <c r="AL103" s="180"/>
      <c r="AM103" s="181"/>
      <c r="AN103" s="34"/>
    </row>
    <row r="104" spans="2:40">
      <c r="B104" s="18">
        <v>3</v>
      </c>
      <c r="C104" s="1"/>
      <c r="D104" s="2"/>
      <c r="E104" s="1"/>
      <c r="F104" s="3"/>
      <c r="G104" s="3"/>
      <c r="H104" s="3"/>
      <c r="I104" s="4"/>
      <c r="J104" s="3"/>
      <c r="K104" s="3"/>
      <c r="L104" s="5"/>
      <c r="M104" s="6"/>
      <c r="N104" s="7"/>
      <c r="O104" s="6"/>
      <c r="P104" s="6"/>
      <c r="Q104" s="3"/>
      <c r="R104" s="6"/>
      <c r="S104" s="3"/>
      <c r="T104" s="6"/>
      <c r="U104" s="6"/>
      <c r="V104" s="8"/>
      <c r="W104" s="8"/>
      <c r="X104" s="10"/>
      <c r="Y104" s="9"/>
      <c r="Z104" s="9"/>
      <c r="AA104" s="10"/>
      <c r="AB104" s="3"/>
      <c r="AC104" s="1"/>
      <c r="AD104" s="1"/>
      <c r="AE104" s="1"/>
      <c r="AF104" s="141"/>
      <c r="AG104" s="180"/>
      <c r="AH104" s="180"/>
      <c r="AI104" s="180"/>
      <c r="AJ104" s="180"/>
      <c r="AK104" s="180"/>
      <c r="AL104" s="180"/>
      <c r="AM104" s="181"/>
      <c r="AN104" s="35"/>
    </row>
    <row r="105" spans="2:40">
      <c r="B105" s="18">
        <v>4</v>
      </c>
      <c r="C105" s="1"/>
      <c r="D105" s="2"/>
      <c r="E105" s="1"/>
      <c r="F105" s="3"/>
      <c r="G105" s="3"/>
      <c r="H105" s="3"/>
      <c r="I105" s="4"/>
      <c r="J105" s="3"/>
      <c r="K105" s="3"/>
      <c r="L105" s="5"/>
      <c r="M105" s="6"/>
      <c r="N105" s="7"/>
      <c r="O105" s="6"/>
      <c r="P105" s="6"/>
      <c r="Q105" s="3"/>
      <c r="R105" s="6"/>
      <c r="S105" s="3"/>
      <c r="T105" s="6"/>
      <c r="U105" s="6"/>
      <c r="V105" s="8"/>
      <c r="W105" s="8"/>
      <c r="X105" s="10"/>
      <c r="Y105" s="9"/>
      <c r="Z105" s="9"/>
      <c r="AA105" s="10"/>
      <c r="AB105" s="3"/>
      <c r="AC105" s="1"/>
      <c r="AD105" s="1"/>
      <c r="AE105" s="1"/>
      <c r="AF105" s="141"/>
      <c r="AG105" s="180"/>
      <c r="AH105" s="180"/>
      <c r="AI105" s="180"/>
      <c r="AJ105" s="180"/>
      <c r="AK105" s="180"/>
      <c r="AL105" s="180"/>
      <c r="AM105" s="181"/>
      <c r="AN105" s="34"/>
    </row>
    <row r="106" spans="2:40">
      <c r="B106" s="18">
        <v>5</v>
      </c>
      <c r="C106" s="1"/>
      <c r="D106" s="2"/>
      <c r="E106" s="1"/>
      <c r="F106" s="3"/>
      <c r="G106" s="3"/>
      <c r="H106" s="3"/>
      <c r="I106" s="4"/>
      <c r="J106" s="3"/>
      <c r="K106" s="3"/>
      <c r="L106" s="5"/>
      <c r="M106" s="6"/>
      <c r="N106" s="7"/>
      <c r="O106" s="6"/>
      <c r="P106" s="7"/>
      <c r="Q106" s="3"/>
      <c r="R106" s="7"/>
      <c r="S106" s="3"/>
      <c r="T106" s="7"/>
      <c r="U106" s="7"/>
      <c r="V106" s="8"/>
      <c r="W106" s="8"/>
      <c r="X106" s="10"/>
      <c r="Y106" s="9"/>
      <c r="Z106" s="9"/>
      <c r="AA106" s="10"/>
      <c r="AB106" s="3"/>
      <c r="AC106" s="1"/>
      <c r="AD106" s="1"/>
      <c r="AE106" s="1"/>
      <c r="AF106" s="179"/>
      <c r="AG106" s="180"/>
      <c r="AH106" s="180"/>
      <c r="AI106" s="180"/>
      <c r="AJ106" s="180"/>
      <c r="AK106" s="180"/>
      <c r="AL106" s="180"/>
      <c r="AM106" s="181"/>
      <c r="AN106" s="35"/>
    </row>
    <row r="107" spans="2:40">
      <c r="B107" s="18">
        <v>6</v>
      </c>
      <c r="C107" s="1"/>
      <c r="D107" s="2"/>
      <c r="E107" s="1"/>
      <c r="F107" s="3"/>
      <c r="G107" s="3"/>
      <c r="H107" s="3"/>
      <c r="I107" s="4"/>
      <c r="J107" s="3"/>
      <c r="K107" s="3"/>
      <c r="L107" s="5"/>
      <c r="M107" s="6"/>
      <c r="N107" s="7"/>
      <c r="O107" s="6"/>
      <c r="P107" s="7"/>
      <c r="Q107" s="3"/>
      <c r="R107" s="7"/>
      <c r="S107" s="3"/>
      <c r="T107" s="7"/>
      <c r="U107" s="7"/>
      <c r="V107" s="8"/>
      <c r="W107" s="8"/>
      <c r="X107" s="10"/>
      <c r="Y107" s="9"/>
      <c r="Z107" s="9"/>
      <c r="AA107" s="10"/>
      <c r="AB107" s="3"/>
      <c r="AC107" s="1"/>
      <c r="AD107" s="1"/>
      <c r="AE107" s="1"/>
      <c r="AF107" s="179"/>
      <c r="AG107" s="180"/>
      <c r="AH107" s="180"/>
      <c r="AI107" s="180"/>
      <c r="AJ107" s="180"/>
      <c r="AK107" s="180"/>
      <c r="AL107" s="180"/>
      <c r="AM107" s="181"/>
      <c r="AN107" s="34"/>
    </row>
    <row r="108" spans="2:40">
      <c r="B108" s="18">
        <v>7</v>
      </c>
      <c r="C108" s="1"/>
      <c r="D108" s="2"/>
      <c r="E108" s="1"/>
      <c r="F108" s="3"/>
      <c r="G108" s="3"/>
      <c r="H108" s="3"/>
      <c r="I108" s="4"/>
      <c r="J108" s="3"/>
      <c r="K108" s="3"/>
      <c r="L108" s="5"/>
      <c r="M108" s="6"/>
      <c r="N108" s="7"/>
      <c r="O108" s="6"/>
      <c r="P108" s="7"/>
      <c r="Q108" s="3"/>
      <c r="R108" s="7"/>
      <c r="S108" s="3"/>
      <c r="T108" s="7"/>
      <c r="U108" s="7"/>
      <c r="V108" s="8"/>
      <c r="W108" s="8"/>
      <c r="X108" s="10"/>
      <c r="Y108" s="9"/>
      <c r="Z108" s="9"/>
      <c r="AA108" s="10"/>
      <c r="AB108" s="3"/>
      <c r="AC108" s="1"/>
      <c r="AD108" s="1"/>
      <c r="AE108" s="1"/>
      <c r="AF108" s="179"/>
      <c r="AG108" s="180"/>
      <c r="AH108" s="180"/>
      <c r="AI108" s="180"/>
      <c r="AJ108" s="180"/>
      <c r="AK108" s="180"/>
      <c r="AL108" s="180"/>
      <c r="AM108" s="181"/>
      <c r="AN108" s="35"/>
    </row>
    <row r="109" spans="2:40">
      <c r="B109" s="18">
        <v>8</v>
      </c>
      <c r="C109" s="1"/>
      <c r="D109" s="2"/>
      <c r="E109" s="1"/>
      <c r="F109" s="3"/>
      <c r="G109" s="3"/>
      <c r="H109" s="3"/>
      <c r="I109" s="4"/>
      <c r="J109" s="3"/>
      <c r="K109" s="3"/>
      <c r="L109" s="5"/>
      <c r="M109" s="6"/>
      <c r="N109" s="7"/>
      <c r="O109" s="6"/>
      <c r="P109" s="7"/>
      <c r="Q109" s="3"/>
      <c r="R109" s="7"/>
      <c r="S109" s="3"/>
      <c r="T109" s="7"/>
      <c r="U109" s="7"/>
      <c r="V109" s="8"/>
      <c r="W109" s="8"/>
      <c r="X109" s="10"/>
      <c r="Y109" s="9"/>
      <c r="Z109" s="9"/>
      <c r="AA109" s="10"/>
      <c r="AB109" s="3"/>
      <c r="AC109" s="1"/>
      <c r="AD109" s="1"/>
      <c r="AE109" s="1"/>
      <c r="AF109" s="179"/>
      <c r="AG109" s="180"/>
      <c r="AH109" s="180"/>
      <c r="AI109" s="180"/>
      <c r="AJ109" s="180"/>
      <c r="AK109" s="180"/>
      <c r="AL109" s="180"/>
      <c r="AM109" s="181"/>
      <c r="AN109" s="34"/>
    </row>
    <row r="110" spans="2:40">
      <c r="B110" s="18">
        <v>9</v>
      </c>
      <c r="C110" s="1"/>
      <c r="D110" s="2"/>
      <c r="E110" s="1"/>
      <c r="F110" s="3"/>
      <c r="G110" s="3"/>
      <c r="H110" s="3"/>
      <c r="I110" s="3"/>
      <c r="J110" s="3"/>
      <c r="K110" s="3"/>
      <c r="L110" s="5"/>
      <c r="M110" s="6"/>
      <c r="N110" s="6"/>
      <c r="O110" s="6"/>
      <c r="P110" s="7"/>
      <c r="Q110" s="3"/>
      <c r="R110" s="7"/>
      <c r="S110" s="3"/>
      <c r="T110" s="7"/>
      <c r="U110" s="7"/>
      <c r="V110" s="8"/>
      <c r="W110" s="8"/>
      <c r="X110" s="10"/>
      <c r="Y110" s="9"/>
      <c r="Z110" s="9"/>
      <c r="AA110" s="10"/>
      <c r="AB110" s="3"/>
      <c r="AC110" s="1"/>
      <c r="AD110" s="1"/>
      <c r="AE110" s="1"/>
      <c r="AF110" s="179"/>
      <c r="AG110" s="180"/>
      <c r="AH110" s="180"/>
      <c r="AI110" s="180"/>
      <c r="AJ110" s="180"/>
      <c r="AK110" s="180"/>
      <c r="AL110" s="180"/>
      <c r="AM110" s="181"/>
      <c r="AN110" s="35"/>
    </row>
    <row r="111" spans="2:40">
      <c r="B111" s="18">
        <v>10</v>
      </c>
      <c r="C111" s="1"/>
      <c r="D111" s="2"/>
      <c r="E111" s="1"/>
      <c r="F111" s="3"/>
      <c r="G111" s="3"/>
      <c r="H111" s="3"/>
      <c r="I111" s="4"/>
      <c r="J111" s="3"/>
      <c r="K111" s="3"/>
      <c r="L111" s="5"/>
      <c r="M111" s="6"/>
      <c r="N111" s="7"/>
      <c r="O111" s="6"/>
      <c r="P111" s="7"/>
      <c r="Q111" s="3"/>
      <c r="R111" s="7"/>
      <c r="S111" s="3"/>
      <c r="T111" s="7"/>
      <c r="U111" s="7"/>
      <c r="V111" s="8"/>
      <c r="W111" s="8"/>
      <c r="X111" s="10"/>
      <c r="Y111" s="9"/>
      <c r="Z111" s="9"/>
      <c r="AA111" s="10"/>
      <c r="AB111" s="3"/>
      <c r="AC111" s="1"/>
      <c r="AD111" s="1"/>
      <c r="AE111" s="1"/>
      <c r="AF111" s="179"/>
      <c r="AG111" s="180"/>
      <c r="AH111" s="180"/>
      <c r="AI111" s="180"/>
      <c r="AJ111" s="180"/>
      <c r="AK111" s="180"/>
      <c r="AL111" s="180"/>
      <c r="AM111" s="181"/>
      <c r="AN111" s="34"/>
    </row>
    <row r="112" spans="2:40">
      <c r="B112" s="18">
        <v>11</v>
      </c>
      <c r="C112" s="1"/>
      <c r="D112" s="2"/>
      <c r="E112" s="1"/>
      <c r="F112" s="3"/>
      <c r="G112" s="3"/>
      <c r="H112" s="3"/>
      <c r="I112" s="4"/>
      <c r="J112" s="3"/>
      <c r="K112" s="3"/>
      <c r="L112" s="5"/>
      <c r="M112" s="6"/>
      <c r="N112" s="7"/>
      <c r="O112" s="6"/>
      <c r="P112" s="7"/>
      <c r="Q112" s="3"/>
      <c r="R112" s="7"/>
      <c r="S112" s="3"/>
      <c r="T112" s="7"/>
      <c r="U112" s="7"/>
      <c r="V112" s="8"/>
      <c r="W112" s="8"/>
      <c r="X112" s="10"/>
      <c r="Y112" s="9"/>
      <c r="Z112" s="9"/>
      <c r="AA112" s="10"/>
      <c r="AB112" s="3"/>
      <c r="AC112" s="1"/>
      <c r="AD112" s="1"/>
      <c r="AE112" s="1"/>
      <c r="AF112" s="179"/>
      <c r="AG112" s="180"/>
      <c r="AH112" s="180"/>
      <c r="AI112" s="180"/>
      <c r="AJ112" s="180"/>
      <c r="AK112" s="180"/>
      <c r="AL112" s="180"/>
      <c r="AM112" s="181"/>
      <c r="AN112" s="35"/>
    </row>
    <row r="113" spans="2:40">
      <c r="B113" s="18">
        <v>12</v>
      </c>
      <c r="C113" s="1"/>
      <c r="D113" s="2"/>
      <c r="E113" s="1"/>
      <c r="F113" s="3"/>
      <c r="G113" s="3"/>
      <c r="H113" s="3"/>
      <c r="I113" s="4"/>
      <c r="J113" s="3"/>
      <c r="K113" s="3"/>
      <c r="L113" s="5"/>
      <c r="M113" s="6"/>
      <c r="N113" s="7"/>
      <c r="O113" s="6"/>
      <c r="P113" s="7"/>
      <c r="Q113" s="3"/>
      <c r="R113" s="7"/>
      <c r="S113" s="3"/>
      <c r="T113" s="7"/>
      <c r="U113" s="7"/>
      <c r="V113" s="8"/>
      <c r="W113" s="8"/>
      <c r="X113" s="10"/>
      <c r="Y113" s="9"/>
      <c r="Z113" s="9"/>
      <c r="AA113" s="10"/>
      <c r="AB113" s="3"/>
      <c r="AC113" s="1"/>
      <c r="AD113" s="1"/>
      <c r="AE113" s="1"/>
      <c r="AF113" s="179"/>
      <c r="AG113" s="180"/>
      <c r="AH113" s="180"/>
      <c r="AI113" s="180"/>
      <c r="AJ113" s="180"/>
      <c r="AK113" s="180"/>
      <c r="AL113" s="180"/>
      <c r="AM113" s="181"/>
      <c r="AN113" s="34"/>
    </row>
    <row r="114" spans="2:40">
      <c r="B114" s="18">
        <v>13</v>
      </c>
      <c r="C114" s="1"/>
      <c r="D114" s="2"/>
      <c r="E114" s="1"/>
      <c r="F114" s="3"/>
      <c r="G114" s="3"/>
      <c r="H114" s="3"/>
      <c r="I114" s="4"/>
      <c r="J114" s="3"/>
      <c r="K114" s="3"/>
      <c r="L114" s="5"/>
      <c r="M114" s="6"/>
      <c r="N114" s="7"/>
      <c r="O114" s="6"/>
      <c r="P114" s="7"/>
      <c r="Q114" s="3"/>
      <c r="R114" s="7"/>
      <c r="S114" s="3"/>
      <c r="T114" s="7"/>
      <c r="U114" s="7"/>
      <c r="V114" s="8"/>
      <c r="W114" s="8"/>
      <c r="X114" s="10"/>
      <c r="Y114" s="9"/>
      <c r="Z114" s="9"/>
      <c r="AA114" s="10"/>
      <c r="AB114" s="3"/>
      <c r="AC114" s="1"/>
      <c r="AD114" s="1"/>
      <c r="AE114" s="1"/>
      <c r="AF114" s="179"/>
      <c r="AG114" s="180"/>
      <c r="AH114" s="180"/>
      <c r="AI114" s="180"/>
      <c r="AJ114" s="180"/>
      <c r="AK114" s="180"/>
      <c r="AL114" s="180"/>
      <c r="AM114" s="181"/>
      <c r="AN114" s="35"/>
    </row>
    <row r="115" spans="2:40">
      <c r="B115" s="18">
        <v>14</v>
      </c>
      <c r="C115" s="1"/>
      <c r="D115" s="2"/>
      <c r="E115" s="1"/>
      <c r="F115" s="3"/>
      <c r="G115" s="3"/>
      <c r="H115" s="3"/>
      <c r="I115" s="4"/>
      <c r="J115" s="3"/>
      <c r="K115" s="3"/>
      <c r="L115" s="5"/>
      <c r="M115" s="6"/>
      <c r="N115" s="7"/>
      <c r="O115" s="7"/>
      <c r="P115" s="7"/>
      <c r="Q115" s="3"/>
      <c r="R115" s="7"/>
      <c r="S115" s="3"/>
      <c r="T115" s="7"/>
      <c r="U115" s="7"/>
      <c r="V115" s="8"/>
      <c r="W115" s="8"/>
      <c r="X115" s="10"/>
      <c r="Y115" s="9"/>
      <c r="Z115" s="9"/>
      <c r="AA115" s="10"/>
      <c r="AB115" s="3"/>
      <c r="AC115" s="1"/>
      <c r="AD115" s="1"/>
      <c r="AE115" s="1"/>
      <c r="AF115" s="179"/>
      <c r="AG115" s="180"/>
      <c r="AH115" s="180"/>
      <c r="AI115" s="180"/>
      <c r="AJ115" s="180"/>
      <c r="AK115" s="180"/>
      <c r="AL115" s="180"/>
      <c r="AM115" s="181"/>
      <c r="AN115" s="34"/>
    </row>
    <row r="116" spans="2:40">
      <c r="B116" s="18">
        <v>15</v>
      </c>
      <c r="C116" s="1"/>
      <c r="D116" s="2"/>
      <c r="E116" s="1"/>
      <c r="F116" s="3"/>
      <c r="G116" s="3"/>
      <c r="H116" s="3"/>
      <c r="I116" s="4"/>
      <c r="J116" s="3"/>
      <c r="K116" s="3"/>
      <c r="L116" s="5"/>
      <c r="M116" s="6"/>
      <c r="N116" s="7"/>
      <c r="O116" s="6"/>
      <c r="P116" s="7"/>
      <c r="Q116" s="3"/>
      <c r="R116" s="7"/>
      <c r="S116" s="3"/>
      <c r="T116" s="7"/>
      <c r="U116" s="7"/>
      <c r="V116" s="8"/>
      <c r="W116" s="8"/>
      <c r="X116" s="10"/>
      <c r="Y116" s="9"/>
      <c r="Z116" s="9"/>
      <c r="AA116" s="10"/>
      <c r="AB116" s="3"/>
      <c r="AC116" s="1"/>
      <c r="AD116" s="1"/>
      <c r="AE116" s="1"/>
      <c r="AF116" s="179"/>
      <c r="AG116" s="180"/>
      <c r="AH116" s="180"/>
      <c r="AI116" s="180"/>
      <c r="AJ116" s="180"/>
      <c r="AK116" s="180"/>
      <c r="AL116" s="180"/>
      <c r="AM116" s="181"/>
      <c r="AN116" s="35"/>
    </row>
    <row r="117" spans="2:40">
      <c r="B117" s="18">
        <v>16</v>
      </c>
      <c r="C117" s="1"/>
      <c r="D117" s="2"/>
      <c r="E117" s="1"/>
      <c r="F117" s="3"/>
      <c r="G117" s="3"/>
      <c r="H117" s="3"/>
      <c r="I117" s="4"/>
      <c r="J117" s="3"/>
      <c r="K117" s="3"/>
      <c r="L117" s="5"/>
      <c r="M117" s="6"/>
      <c r="N117" s="7"/>
      <c r="O117" s="7"/>
      <c r="P117" s="7"/>
      <c r="Q117" s="3"/>
      <c r="R117" s="7"/>
      <c r="S117" s="3"/>
      <c r="T117" s="7"/>
      <c r="U117" s="7"/>
      <c r="V117" s="8"/>
      <c r="W117" s="8"/>
      <c r="X117" s="10"/>
      <c r="Y117" s="9"/>
      <c r="Z117" s="9"/>
      <c r="AA117" s="10"/>
      <c r="AB117" s="3"/>
      <c r="AC117" s="1"/>
      <c r="AD117" s="1"/>
      <c r="AE117" s="1"/>
      <c r="AF117" s="179"/>
      <c r="AG117" s="180"/>
      <c r="AH117" s="180"/>
      <c r="AI117" s="180"/>
      <c r="AJ117" s="180"/>
      <c r="AK117" s="180"/>
      <c r="AL117" s="180"/>
      <c r="AM117" s="181"/>
      <c r="AN117" s="34"/>
    </row>
    <row r="118" spans="2:40">
      <c r="B118" s="18">
        <v>17</v>
      </c>
      <c r="C118" s="1"/>
      <c r="D118" s="2"/>
      <c r="E118" s="1"/>
      <c r="F118" s="3"/>
      <c r="G118" s="3"/>
      <c r="H118" s="3"/>
      <c r="I118" s="4"/>
      <c r="J118" s="3"/>
      <c r="K118" s="3"/>
      <c r="L118" s="5"/>
      <c r="M118" s="6"/>
      <c r="N118" s="7"/>
      <c r="O118" s="7"/>
      <c r="P118" s="7"/>
      <c r="Q118" s="3"/>
      <c r="R118" s="7"/>
      <c r="S118" s="3"/>
      <c r="T118" s="7"/>
      <c r="U118" s="7"/>
      <c r="V118" s="8"/>
      <c r="W118" s="8"/>
      <c r="X118" s="10"/>
      <c r="Y118" s="9"/>
      <c r="Z118" s="9"/>
      <c r="AA118" s="10"/>
      <c r="AB118" s="3"/>
      <c r="AC118" s="1"/>
      <c r="AD118" s="1"/>
      <c r="AE118" s="1"/>
      <c r="AF118" s="179"/>
      <c r="AG118" s="180"/>
      <c r="AH118" s="180"/>
      <c r="AI118" s="180"/>
      <c r="AJ118" s="180"/>
      <c r="AK118" s="180"/>
      <c r="AL118" s="180"/>
      <c r="AM118" s="181"/>
      <c r="AN118" s="35"/>
    </row>
    <row r="119" spans="2:40">
      <c r="B119" s="18">
        <v>18</v>
      </c>
      <c r="C119" s="1"/>
      <c r="D119" s="2"/>
      <c r="E119" s="1"/>
      <c r="F119" s="3"/>
      <c r="G119" s="3"/>
      <c r="H119" s="3"/>
      <c r="I119" s="4"/>
      <c r="J119" s="3"/>
      <c r="K119" s="3"/>
      <c r="L119" s="5"/>
      <c r="M119" s="6"/>
      <c r="N119" s="7"/>
      <c r="O119" s="7"/>
      <c r="P119" s="7"/>
      <c r="Q119" s="3"/>
      <c r="R119" s="7"/>
      <c r="S119" s="3"/>
      <c r="T119" s="7"/>
      <c r="U119" s="7"/>
      <c r="V119" s="8"/>
      <c r="W119" s="8"/>
      <c r="X119" s="10"/>
      <c r="Y119" s="9"/>
      <c r="Z119" s="9"/>
      <c r="AA119" s="10"/>
      <c r="AB119" s="3"/>
      <c r="AC119" s="1"/>
      <c r="AD119" s="1"/>
      <c r="AE119" s="1"/>
      <c r="AF119" s="179"/>
      <c r="AG119" s="180"/>
      <c r="AH119" s="180"/>
      <c r="AI119" s="180"/>
      <c r="AJ119" s="180"/>
      <c r="AK119" s="180"/>
      <c r="AL119" s="180"/>
      <c r="AM119" s="181"/>
      <c r="AN119" s="34"/>
    </row>
    <row r="120" spans="2:40">
      <c r="B120" s="18">
        <v>19</v>
      </c>
      <c r="C120" s="1"/>
      <c r="D120" s="2"/>
      <c r="E120" s="1"/>
      <c r="F120" s="3"/>
      <c r="G120" s="3"/>
      <c r="H120" s="3"/>
      <c r="I120" s="4"/>
      <c r="J120" s="3"/>
      <c r="K120" s="3"/>
      <c r="L120" s="5"/>
      <c r="M120" s="6"/>
      <c r="N120" s="7"/>
      <c r="O120" s="6"/>
      <c r="P120" s="7"/>
      <c r="Q120" s="3"/>
      <c r="R120" s="7"/>
      <c r="S120" s="3"/>
      <c r="T120" s="7"/>
      <c r="U120" s="7"/>
      <c r="V120" s="8"/>
      <c r="W120" s="8"/>
      <c r="X120" s="10"/>
      <c r="Y120" s="9"/>
      <c r="Z120" s="9"/>
      <c r="AA120" s="10"/>
      <c r="AB120" s="3"/>
      <c r="AC120" s="1"/>
      <c r="AD120" s="1"/>
      <c r="AE120" s="1"/>
      <c r="AF120" s="179"/>
      <c r="AG120" s="180"/>
      <c r="AH120" s="180"/>
      <c r="AI120" s="180"/>
      <c r="AJ120" s="180"/>
      <c r="AK120" s="180"/>
      <c r="AL120" s="180"/>
      <c r="AM120" s="181"/>
      <c r="AN120" s="35"/>
    </row>
    <row r="121" spans="2:40">
      <c r="B121" s="18">
        <v>20</v>
      </c>
      <c r="C121" s="1"/>
      <c r="D121" s="2"/>
      <c r="E121" s="1"/>
      <c r="F121" s="3"/>
      <c r="G121" s="3"/>
      <c r="H121" s="3"/>
      <c r="I121" s="4"/>
      <c r="J121" s="3"/>
      <c r="K121" s="3"/>
      <c r="L121" s="5"/>
      <c r="M121" s="6"/>
      <c r="N121" s="7"/>
      <c r="O121" s="7"/>
      <c r="P121" s="7"/>
      <c r="Q121" s="3"/>
      <c r="R121" s="7"/>
      <c r="S121" s="3"/>
      <c r="T121" s="7"/>
      <c r="U121" s="7"/>
      <c r="V121" s="8"/>
      <c r="W121" s="8"/>
      <c r="X121" s="10"/>
      <c r="Y121" s="9"/>
      <c r="Z121" s="9"/>
      <c r="AA121" s="10"/>
      <c r="AB121" s="3"/>
      <c r="AC121" s="1"/>
      <c r="AD121" s="1"/>
      <c r="AE121" s="1"/>
      <c r="AF121" s="179"/>
      <c r="AG121" s="180"/>
      <c r="AH121" s="180"/>
      <c r="AI121" s="180"/>
      <c r="AJ121" s="180"/>
      <c r="AK121" s="180"/>
      <c r="AL121" s="180"/>
      <c r="AM121" s="181"/>
      <c r="AN121" s="34"/>
    </row>
    <row r="122" spans="2:40">
      <c r="B122" s="18">
        <v>21</v>
      </c>
      <c r="C122" s="1"/>
      <c r="D122" s="2"/>
      <c r="E122" s="1"/>
      <c r="F122" s="3"/>
      <c r="G122" s="3"/>
      <c r="H122" s="3"/>
      <c r="I122" s="4"/>
      <c r="J122" s="3"/>
      <c r="K122" s="3"/>
      <c r="L122" s="5"/>
      <c r="M122" s="6"/>
      <c r="N122" s="7"/>
      <c r="O122" s="7"/>
      <c r="P122" s="7"/>
      <c r="Q122" s="3"/>
      <c r="R122" s="7"/>
      <c r="S122" s="3"/>
      <c r="T122" s="7"/>
      <c r="U122" s="7"/>
      <c r="V122" s="8"/>
      <c r="W122" s="8"/>
      <c r="X122" s="10"/>
      <c r="Y122" s="9"/>
      <c r="Z122" s="9"/>
      <c r="AA122" s="10"/>
      <c r="AB122" s="3"/>
      <c r="AC122" s="1"/>
      <c r="AD122" s="1"/>
      <c r="AE122" s="1"/>
      <c r="AF122" s="179"/>
      <c r="AG122" s="180"/>
      <c r="AH122" s="180"/>
      <c r="AI122" s="180"/>
      <c r="AJ122" s="180"/>
      <c r="AK122" s="180"/>
      <c r="AL122" s="180"/>
      <c r="AM122" s="181"/>
      <c r="AN122" s="35"/>
    </row>
    <row r="123" spans="2:40">
      <c r="B123" s="18">
        <v>22</v>
      </c>
      <c r="C123" s="1"/>
      <c r="D123" s="2"/>
      <c r="E123" s="1"/>
      <c r="F123" s="3"/>
      <c r="G123" s="3"/>
      <c r="H123" s="3"/>
      <c r="I123" s="4"/>
      <c r="J123" s="3"/>
      <c r="K123" s="3"/>
      <c r="L123" s="5"/>
      <c r="M123" s="6"/>
      <c r="N123" s="7"/>
      <c r="O123" s="6"/>
      <c r="P123" s="7"/>
      <c r="Q123" s="3"/>
      <c r="R123" s="7"/>
      <c r="S123" s="3"/>
      <c r="T123" s="7"/>
      <c r="U123" s="7"/>
      <c r="V123" s="8"/>
      <c r="W123" s="8"/>
      <c r="X123" s="10"/>
      <c r="Y123" s="9"/>
      <c r="Z123" s="9"/>
      <c r="AA123" s="10"/>
      <c r="AB123" s="3"/>
      <c r="AC123" s="1"/>
      <c r="AD123" s="1"/>
      <c r="AE123" s="1"/>
      <c r="AF123" s="179"/>
      <c r="AG123" s="180"/>
      <c r="AH123" s="180"/>
      <c r="AI123" s="180"/>
      <c r="AJ123" s="180"/>
      <c r="AK123" s="180"/>
      <c r="AL123" s="180"/>
      <c r="AM123" s="181"/>
      <c r="AN123" s="34"/>
    </row>
    <row r="124" spans="2:40">
      <c r="B124" s="18">
        <v>23</v>
      </c>
      <c r="C124" s="1"/>
      <c r="D124" s="2"/>
      <c r="E124" s="1"/>
      <c r="F124" s="3"/>
      <c r="G124" s="3"/>
      <c r="H124" s="3"/>
      <c r="I124" s="4"/>
      <c r="J124" s="3"/>
      <c r="K124" s="3"/>
      <c r="L124" s="5"/>
      <c r="M124" s="6"/>
      <c r="N124" s="7"/>
      <c r="O124" s="7"/>
      <c r="P124" s="7"/>
      <c r="Q124" s="3"/>
      <c r="R124" s="7"/>
      <c r="S124" s="3"/>
      <c r="T124" s="7"/>
      <c r="U124" s="7"/>
      <c r="V124" s="8"/>
      <c r="W124" s="8"/>
      <c r="X124" s="10"/>
      <c r="Y124" s="9"/>
      <c r="Z124" s="9"/>
      <c r="AA124" s="10"/>
      <c r="AB124" s="3"/>
      <c r="AC124" s="1"/>
      <c r="AD124" s="1"/>
      <c r="AE124" s="1"/>
      <c r="AF124" s="179"/>
      <c r="AG124" s="180"/>
      <c r="AH124" s="180"/>
      <c r="AI124" s="180"/>
      <c r="AJ124" s="180"/>
      <c r="AK124" s="180"/>
      <c r="AL124" s="180"/>
      <c r="AM124" s="181"/>
      <c r="AN124" s="35"/>
    </row>
    <row r="125" spans="2:40">
      <c r="B125" s="18">
        <v>24</v>
      </c>
      <c r="C125" s="1"/>
      <c r="D125" s="2"/>
      <c r="E125" s="1"/>
      <c r="F125" s="3"/>
      <c r="G125" s="3"/>
      <c r="H125" s="3"/>
      <c r="I125" s="4"/>
      <c r="J125" s="3"/>
      <c r="K125" s="3"/>
      <c r="L125" s="5"/>
      <c r="M125" s="6"/>
      <c r="N125" s="7"/>
      <c r="O125" s="6"/>
      <c r="P125" s="7"/>
      <c r="Q125" s="3"/>
      <c r="R125" s="7"/>
      <c r="S125" s="3"/>
      <c r="T125" s="7"/>
      <c r="U125" s="7"/>
      <c r="V125" s="8"/>
      <c r="W125" s="8"/>
      <c r="X125" s="10"/>
      <c r="Y125" s="9"/>
      <c r="Z125" s="9"/>
      <c r="AA125" s="10"/>
      <c r="AB125" s="3"/>
      <c r="AC125" s="1"/>
      <c r="AD125" s="1"/>
      <c r="AE125" s="1"/>
      <c r="AF125" s="179"/>
      <c r="AG125" s="180"/>
      <c r="AH125" s="180"/>
      <c r="AI125" s="180"/>
      <c r="AJ125" s="180"/>
      <c r="AK125" s="180"/>
      <c r="AL125" s="180"/>
      <c r="AM125" s="181"/>
      <c r="AN125" s="34"/>
    </row>
    <row r="126" spans="2:40">
      <c r="B126" s="18">
        <v>25</v>
      </c>
      <c r="C126" s="1"/>
      <c r="D126" s="2"/>
      <c r="E126" s="1"/>
      <c r="F126" s="3"/>
      <c r="G126" s="3"/>
      <c r="H126" s="3"/>
      <c r="I126" s="4"/>
      <c r="J126" s="3"/>
      <c r="K126" s="3"/>
      <c r="L126" s="5"/>
      <c r="M126" s="6"/>
      <c r="N126" s="7"/>
      <c r="O126" s="7"/>
      <c r="P126" s="7"/>
      <c r="Q126" s="3"/>
      <c r="R126" s="7"/>
      <c r="S126" s="3"/>
      <c r="T126" s="7"/>
      <c r="U126" s="7"/>
      <c r="V126" s="8"/>
      <c r="W126" s="8"/>
      <c r="X126" s="10"/>
      <c r="Y126" s="9"/>
      <c r="Z126" s="9"/>
      <c r="AA126" s="10"/>
      <c r="AB126" s="3"/>
      <c r="AC126" s="1"/>
      <c r="AD126" s="1"/>
      <c r="AE126" s="1"/>
      <c r="AF126" s="179"/>
      <c r="AG126" s="180"/>
      <c r="AH126" s="180"/>
      <c r="AI126" s="180"/>
      <c r="AJ126" s="180"/>
      <c r="AK126" s="180"/>
      <c r="AL126" s="180"/>
      <c r="AM126" s="181"/>
      <c r="AN126" s="35"/>
    </row>
    <row r="127" spans="2:40">
      <c r="B127" s="18">
        <v>26</v>
      </c>
      <c r="C127" s="1"/>
      <c r="D127" s="2"/>
      <c r="E127" s="1"/>
      <c r="F127" s="3"/>
      <c r="G127" s="3"/>
      <c r="H127" s="3"/>
      <c r="I127" s="4"/>
      <c r="J127" s="3"/>
      <c r="K127" s="3"/>
      <c r="L127" s="5"/>
      <c r="M127" s="6"/>
      <c r="N127" s="7"/>
      <c r="O127" s="6"/>
      <c r="P127" s="7"/>
      <c r="Q127" s="3"/>
      <c r="R127" s="7"/>
      <c r="S127" s="3"/>
      <c r="T127" s="7"/>
      <c r="U127" s="7"/>
      <c r="V127" s="8"/>
      <c r="W127" s="8"/>
      <c r="X127" s="10"/>
      <c r="Y127" s="9"/>
      <c r="Z127" s="9"/>
      <c r="AA127" s="10"/>
      <c r="AB127" s="3"/>
      <c r="AC127" s="1"/>
      <c r="AD127" s="1"/>
      <c r="AE127" s="1"/>
      <c r="AF127" s="179"/>
      <c r="AG127" s="180"/>
      <c r="AH127" s="180"/>
      <c r="AI127" s="180"/>
      <c r="AJ127" s="180"/>
      <c r="AK127" s="180"/>
      <c r="AL127" s="180"/>
      <c r="AM127" s="181"/>
      <c r="AN127" s="34"/>
    </row>
    <row r="128" spans="2:40">
      <c r="B128" s="18">
        <v>27</v>
      </c>
      <c r="C128" s="1"/>
      <c r="D128" s="2"/>
      <c r="E128" s="1"/>
      <c r="F128" s="3"/>
      <c r="G128" s="3"/>
      <c r="H128" s="3"/>
      <c r="I128" s="4"/>
      <c r="J128" s="3"/>
      <c r="K128" s="3"/>
      <c r="L128" s="5"/>
      <c r="M128" s="6"/>
      <c r="N128" s="7"/>
      <c r="O128" s="6"/>
      <c r="P128" s="7"/>
      <c r="Q128" s="3"/>
      <c r="R128" s="7"/>
      <c r="S128" s="3"/>
      <c r="T128" s="7"/>
      <c r="U128" s="7"/>
      <c r="V128" s="8"/>
      <c r="W128" s="8"/>
      <c r="X128" s="10"/>
      <c r="Y128" s="9"/>
      <c r="Z128" s="9"/>
      <c r="AA128" s="10"/>
      <c r="AB128" s="3"/>
      <c r="AC128" s="1"/>
      <c r="AD128" s="1"/>
      <c r="AE128" s="1"/>
      <c r="AF128" s="179"/>
      <c r="AG128" s="180"/>
      <c r="AH128" s="180"/>
      <c r="AI128" s="180"/>
      <c r="AJ128" s="180"/>
      <c r="AK128" s="180"/>
      <c r="AL128" s="180"/>
      <c r="AM128" s="181"/>
      <c r="AN128" s="35"/>
    </row>
    <row r="129" spans="2:40">
      <c r="B129" s="18">
        <v>28</v>
      </c>
      <c r="C129" s="1"/>
      <c r="D129" s="2"/>
      <c r="E129" s="1"/>
      <c r="F129" s="3"/>
      <c r="G129" s="3"/>
      <c r="H129" s="3"/>
      <c r="I129" s="4"/>
      <c r="J129" s="3"/>
      <c r="K129" s="3"/>
      <c r="L129" s="5"/>
      <c r="M129" s="6"/>
      <c r="N129" s="7"/>
      <c r="O129" s="6"/>
      <c r="P129" s="7"/>
      <c r="Q129" s="3"/>
      <c r="R129" s="7"/>
      <c r="S129" s="3"/>
      <c r="T129" s="7"/>
      <c r="U129" s="7"/>
      <c r="V129" s="8"/>
      <c r="W129" s="8"/>
      <c r="X129" s="10"/>
      <c r="Y129" s="9"/>
      <c r="Z129" s="9"/>
      <c r="AA129" s="10"/>
      <c r="AB129" s="3"/>
      <c r="AC129" s="1"/>
      <c r="AD129" s="1"/>
      <c r="AE129" s="1"/>
      <c r="AF129" s="179"/>
      <c r="AG129" s="180"/>
      <c r="AH129" s="180"/>
      <c r="AI129" s="180"/>
      <c r="AJ129" s="180"/>
      <c r="AK129" s="180"/>
      <c r="AL129" s="180"/>
      <c r="AM129" s="181"/>
      <c r="AN129" s="34"/>
    </row>
    <row r="130" spans="2:40">
      <c r="B130" s="18">
        <v>29</v>
      </c>
      <c r="C130" s="28"/>
      <c r="D130" s="29"/>
      <c r="E130" s="28"/>
      <c r="F130" s="18"/>
      <c r="G130" s="18"/>
      <c r="H130" s="18"/>
      <c r="I130" s="18"/>
      <c r="J130" s="18"/>
      <c r="K130" s="18"/>
      <c r="L130" s="30"/>
      <c r="M130" s="31"/>
      <c r="N130" s="31"/>
      <c r="O130" s="31"/>
      <c r="P130" s="182"/>
      <c r="Q130" s="18"/>
      <c r="R130" s="182"/>
      <c r="S130" s="18"/>
      <c r="T130" s="182"/>
      <c r="U130" s="182"/>
      <c r="V130" s="183"/>
      <c r="W130" s="183"/>
      <c r="X130" s="32"/>
      <c r="Y130" s="36"/>
      <c r="Z130" s="36"/>
      <c r="AA130" s="32"/>
      <c r="AB130" s="18"/>
      <c r="AC130" s="28"/>
      <c r="AD130" s="28"/>
      <c r="AE130" s="28"/>
      <c r="AF130" s="179"/>
      <c r="AG130" s="180"/>
      <c r="AH130" s="180"/>
      <c r="AI130" s="180"/>
      <c r="AJ130" s="180"/>
      <c r="AK130" s="180"/>
      <c r="AL130" s="180"/>
      <c r="AM130" s="181"/>
      <c r="AN130" s="35"/>
    </row>
    <row r="131" spans="2:40">
      <c r="B131" s="18">
        <v>30</v>
      </c>
      <c r="C131" s="28"/>
      <c r="D131" s="29"/>
      <c r="E131" s="28"/>
      <c r="F131" s="18"/>
      <c r="G131" s="18"/>
      <c r="H131" s="18"/>
      <c r="I131" s="18"/>
      <c r="J131" s="18"/>
      <c r="K131" s="18"/>
      <c r="L131" s="30"/>
      <c r="M131" s="31"/>
      <c r="N131" s="31"/>
      <c r="O131" s="31"/>
      <c r="P131" s="182"/>
      <c r="Q131" s="18"/>
      <c r="R131" s="182"/>
      <c r="S131" s="18"/>
      <c r="T131" s="182"/>
      <c r="U131" s="182"/>
      <c r="V131" s="183"/>
      <c r="W131" s="183"/>
      <c r="X131" s="32"/>
      <c r="Y131" s="36"/>
      <c r="Z131" s="36"/>
      <c r="AA131" s="32"/>
      <c r="AB131" s="18"/>
      <c r="AC131" s="28"/>
      <c r="AD131" s="28"/>
      <c r="AE131" s="28"/>
      <c r="AF131" s="179"/>
      <c r="AG131" s="180"/>
      <c r="AH131" s="180"/>
      <c r="AI131" s="180"/>
      <c r="AJ131" s="180"/>
      <c r="AK131" s="180"/>
      <c r="AL131" s="180"/>
      <c r="AM131" s="181"/>
      <c r="AN131" s="34"/>
    </row>
    <row r="132" spans="2:40">
      <c r="B132" s="18">
        <v>31</v>
      </c>
      <c r="C132" s="28"/>
      <c r="D132" s="29"/>
      <c r="E132" s="28"/>
      <c r="F132" s="18"/>
      <c r="G132" s="18"/>
      <c r="H132" s="18"/>
      <c r="I132" s="18"/>
      <c r="J132" s="18"/>
      <c r="K132" s="18"/>
      <c r="L132" s="30"/>
      <c r="M132" s="31"/>
      <c r="N132" s="31"/>
      <c r="O132" s="31"/>
      <c r="P132" s="182"/>
      <c r="Q132" s="18"/>
      <c r="R132" s="182"/>
      <c r="S132" s="18"/>
      <c r="T132" s="182"/>
      <c r="U132" s="182"/>
      <c r="V132" s="183"/>
      <c r="W132" s="183"/>
      <c r="X132" s="32"/>
      <c r="Y132" s="36"/>
      <c r="Z132" s="36"/>
      <c r="AA132" s="32"/>
      <c r="AB132" s="18"/>
      <c r="AC132" s="28"/>
      <c r="AD132" s="28"/>
      <c r="AE132" s="28"/>
      <c r="AF132" s="179"/>
      <c r="AG132" s="180"/>
      <c r="AH132" s="180"/>
      <c r="AI132" s="180"/>
      <c r="AJ132" s="180"/>
      <c r="AK132" s="180"/>
      <c r="AL132" s="180"/>
      <c r="AM132" s="181"/>
      <c r="AN132" s="35"/>
    </row>
    <row r="133" spans="2:40">
      <c r="B133" s="18">
        <v>32</v>
      </c>
      <c r="C133" s="28"/>
      <c r="D133" s="29"/>
      <c r="E133" s="28"/>
      <c r="F133" s="18"/>
      <c r="G133" s="18"/>
      <c r="H133" s="18"/>
      <c r="I133" s="18"/>
      <c r="J133" s="18"/>
      <c r="K133" s="18"/>
      <c r="L133" s="30"/>
      <c r="M133" s="31"/>
      <c r="N133" s="31"/>
      <c r="O133" s="31"/>
      <c r="P133" s="182"/>
      <c r="Q133" s="18"/>
      <c r="R133" s="182"/>
      <c r="S133" s="18"/>
      <c r="T133" s="182"/>
      <c r="U133" s="182"/>
      <c r="V133" s="183"/>
      <c r="W133" s="183"/>
      <c r="X133" s="32"/>
      <c r="Y133" s="36"/>
      <c r="Z133" s="36"/>
      <c r="AA133" s="32"/>
      <c r="AB133" s="18"/>
      <c r="AC133" s="28"/>
      <c r="AD133" s="28"/>
      <c r="AE133" s="28"/>
      <c r="AF133" s="179"/>
      <c r="AG133" s="180"/>
      <c r="AH133" s="180"/>
      <c r="AI133" s="180"/>
      <c r="AJ133" s="180"/>
      <c r="AK133" s="180"/>
      <c r="AL133" s="180"/>
      <c r="AM133" s="181"/>
      <c r="AN133" s="34"/>
    </row>
    <row r="134" spans="2:40">
      <c r="B134" s="18">
        <v>33</v>
      </c>
      <c r="C134" s="28"/>
      <c r="D134" s="29"/>
      <c r="E134" s="28"/>
      <c r="F134" s="18"/>
      <c r="G134" s="18"/>
      <c r="H134" s="18"/>
      <c r="I134" s="18"/>
      <c r="J134" s="18"/>
      <c r="K134" s="18"/>
      <c r="L134" s="30"/>
      <c r="M134" s="31"/>
      <c r="N134" s="31"/>
      <c r="O134" s="31"/>
      <c r="P134" s="182"/>
      <c r="Q134" s="18"/>
      <c r="R134" s="182"/>
      <c r="S134" s="18"/>
      <c r="T134" s="182"/>
      <c r="U134" s="182"/>
      <c r="V134" s="183"/>
      <c r="W134" s="183"/>
      <c r="X134" s="32"/>
      <c r="Y134" s="36"/>
      <c r="Z134" s="36"/>
      <c r="AA134" s="32"/>
      <c r="AB134" s="18"/>
      <c r="AC134" s="28"/>
      <c r="AD134" s="28"/>
      <c r="AE134" s="28"/>
      <c r="AF134" s="179"/>
      <c r="AG134" s="180"/>
      <c r="AH134" s="180"/>
      <c r="AI134" s="180"/>
      <c r="AJ134" s="180"/>
      <c r="AK134" s="180"/>
      <c r="AL134" s="180"/>
      <c r="AM134" s="181"/>
      <c r="AN134" s="35"/>
    </row>
    <row r="135" spans="2:40">
      <c r="B135" s="18">
        <v>34</v>
      </c>
      <c r="C135" s="28"/>
      <c r="D135" s="29"/>
      <c r="E135" s="28"/>
      <c r="F135" s="18"/>
      <c r="G135" s="18"/>
      <c r="H135" s="18"/>
      <c r="I135" s="18"/>
      <c r="J135" s="18"/>
      <c r="K135" s="18"/>
      <c r="L135" s="18"/>
      <c r="M135" s="31"/>
      <c r="N135" s="37"/>
      <c r="O135" s="31"/>
      <c r="P135" s="182"/>
      <c r="Q135" s="18"/>
      <c r="R135" s="182"/>
      <c r="S135" s="18"/>
      <c r="T135" s="182"/>
      <c r="U135" s="182"/>
      <c r="V135" s="183"/>
      <c r="W135" s="183"/>
      <c r="X135" s="32"/>
      <c r="Y135" s="36"/>
      <c r="Z135" s="36"/>
      <c r="AA135" s="32"/>
      <c r="AB135" s="18"/>
      <c r="AC135" s="28"/>
      <c r="AD135" s="28"/>
      <c r="AE135" s="28"/>
      <c r="AF135" s="179"/>
      <c r="AG135" s="180"/>
      <c r="AH135" s="180"/>
      <c r="AI135" s="180"/>
      <c r="AJ135" s="180"/>
      <c r="AK135" s="180"/>
      <c r="AL135" s="180"/>
      <c r="AM135" s="181"/>
      <c r="AN135" s="34"/>
    </row>
    <row r="136" spans="2:40">
      <c r="B136" s="18">
        <v>35</v>
      </c>
      <c r="C136" s="28"/>
      <c r="D136" s="29"/>
      <c r="E136" s="28"/>
      <c r="F136" s="18"/>
      <c r="G136" s="18"/>
      <c r="H136" s="18"/>
      <c r="I136" s="18"/>
      <c r="J136" s="18"/>
      <c r="K136" s="18"/>
      <c r="L136" s="18"/>
      <c r="M136" s="31"/>
      <c r="N136" s="31"/>
      <c r="O136" s="31"/>
      <c r="P136" s="182"/>
      <c r="Q136" s="18"/>
      <c r="R136" s="182"/>
      <c r="S136" s="18"/>
      <c r="T136" s="182"/>
      <c r="U136" s="182"/>
      <c r="V136" s="183"/>
      <c r="W136" s="183"/>
      <c r="X136" s="32"/>
      <c r="Y136" s="32"/>
      <c r="Z136" s="32"/>
      <c r="AA136" s="32"/>
      <c r="AB136" s="18"/>
      <c r="AC136" s="28"/>
      <c r="AD136" s="28"/>
      <c r="AE136" s="28"/>
      <c r="AF136" s="179"/>
      <c r="AG136" s="180"/>
      <c r="AH136" s="180"/>
      <c r="AI136" s="180"/>
      <c r="AJ136" s="180"/>
      <c r="AK136" s="180"/>
      <c r="AL136" s="180"/>
      <c r="AM136" s="181"/>
      <c r="AN136" s="35"/>
    </row>
    <row r="137" spans="2:40">
      <c r="B137" s="18">
        <v>36</v>
      </c>
      <c r="C137" s="28"/>
      <c r="D137" s="29"/>
      <c r="E137" s="28"/>
      <c r="F137" s="18"/>
      <c r="G137" s="18"/>
      <c r="H137" s="18"/>
      <c r="I137" s="18"/>
      <c r="J137" s="18"/>
      <c r="K137" s="18"/>
      <c r="L137" s="18"/>
      <c r="M137" s="31"/>
      <c r="N137" s="31"/>
      <c r="O137" s="31"/>
      <c r="P137" s="182"/>
      <c r="Q137" s="18"/>
      <c r="R137" s="182"/>
      <c r="S137" s="18"/>
      <c r="T137" s="182"/>
      <c r="U137" s="182"/>
      <c r="V137" s="183"/>
      <c r="W137" s="183"/>
      <c r="X137" s="32"/>
      <c r="Y137" s="32"/>
      <c r="Z137" s="32"/>
      <c r="AA137" s="32"/>
      <c r="AB137" s="18"/>
      <c r="AC137" s="28"/>
      <c r="AD137" s="28"/>
      <c r="AE137" s="28"/>
      <c r="AF137" s="179"/>
      <c r="AG137" s="180"/>
      <c r="AH137" s="180"/>
      <c r="AI137" s="180"/>
      <c r="AJ137" s="180"/>
      <c r="AK137" s="180"/>
      <c r="AL137" s="180"/>
      <c r="AM137" s="181"/>
      <c r="AN137" s="34"/>
    </row>
    <row r="138" spans="2:40">
      <c r="B138" s="18">
        <v>37</v>
      </c>
      <c r="C138" s="28"/>
      <c r="D138" s="29"/>
      <c r="E138" s="28"/>
      <c r="F138" s="18"/>
      <c r="G138" s="18"/>
      <c r="H138" s="18"/>
      <c r="I138" s="18"/>
      <c r="J138" s="18"/>
      <c r="K138" s="18"/>
      <c r="L138" s="30"/>
      <c r="M138" s="31"/>
      <c r="N138" s="37"/>
      <c r="O138" s="31"/>
      <c r="P138" s="182"/>
      <c r="Q138" s="18"/>
      <c r="R138" s="182"/>
      <c r="S138" s="18"/>
      <c r="T138" s="182"/>
      <c r="U138" s="182"/>
      <c r="V138" s="183"/>
      <c r="W138" s="183"/>
      <c r="X138" s="32"/>
      <c r="Y138" s="32"/>
      <c r="Z138" s="32"/>
      <c r="AA138" s="32"/>
      <c r="AB138" s="18"/>
      <c r="AC138" s="28"/>
      <c r="AD138" s="28"/>
      <c r="AE138" s="28"/>
      <c r="AF138" s="179"/>
      <c r="AG138" s="180"/>
      <c r="AH138" s="180"/>
      <c r="AI138" s="180"/>
      <c r="AJ138" s="180"/>
      <c r="AK138" s="180"/>
      <c r="AL138" s="180"/>
      <c r="AM138" s="181"/>
      <c r="AN138" s="35"/>
    </row>
    <row r="139" spans="2:40">
      <c r="B139" s="18">
        <v>38</v>
      </c>
      <c r="C139" s="28"/>
      <c r="D139" s="29"/>
      <c r="E139" s="28"/>
      <c r="F139" s="18"/>
      <c r="G139" s="18"/>
      <c r="H139" s="18"/>
      <c r="I139" s="18"/>
      <c r="J139" s="18"/>
      <c r="K139" s="18"/>
      <c r="L139" s="18"/>
      <c r="M139" s="31"/>
      <c r="N139" s="31"/>
      <c r="O139" s="31"/>
      <c r="P139" s="182"/>
      <c r="Q139" s="18"/>
      <c r="R139" s="182"/>
      <c r="S139" s="18"/>
      <c r="T139" s="182"/>
      <c r="U139" s="182"/>
      <c r="V139" s="183"/>
      <c r="W139" s="183"/>
      <c r="X139" s="32"/>
      <c r="Y139" s="32"/>
      <c r="Z139" s="32"/>
      <c r="AA139" s="32"/>
      <c r="AB139" s="18"/>
      <c r="AC139" s="28"/>
      <c r="AD139" s="28"/>
      <c r="AE139" s="28"/>
      <c r="AF139" s="179"/>
      <c r="AG139" s="180"/>
      <c r="AH139" s="180"/>
      <c r="AI139" s="180"/>
      <c r="AJ139" s="180"/>
      <c r="AK139" s="180"/>
      <c r="AL139" s="180"/>
      <c r="AM139" s="181"/>
      <c r="AN139" s="34"/>
    </row>
    <row r="140" spans="2:40">
      <c r="B140" s="18">
        <v>39</v>
      </c>
      <c r="C140" s="28"/>
      <c r="D140" s="29"/>
      <c r="E140" s="28"/>
      <c r="F140" s="18"/>
      <c r="G140" s="18"/>
      <c r="H140" s="18"/>
      <c r="I140" s="18"/>
      <c r="J140" s="18"/>
      <c r="K140" s="18"/>
      <c r="L140" s="18"/>
      <c r="M140" s="31"/>
      <c r="N140" s="31"/>
      <c r="O140" s="31"/>
      <c r="P140" s="182"/>
      <c r="Q140" s="18"/>
      <c r="R140" s="182"/>
      <c r="S140" s="18"/>
      <c r="T140" s="182"/>
      <c r="U140" s="182"/>
      <c r="V140" s="183"/>
      <c r="W140" s="183"/>
      <c r="X140" s="32"/>
      <c r="Y140" s="32"/>
      <c r="Z140" s="32"/>
      <c r="AA140" s="32"/>
      <c r="AB140" s="18"/>
      <c r="AC140" s="28"/>
      <c r="AD140" s="28"/>
      <c r="AE140" s="28"/>
      <c r="AF140" s="179"/>
      <c r="AG140" s="180"/>
      <c r="AH140" s="180"/>
      <c r="AI140" s="180"/>
      <c r="AJ140" s="180"/>
      <c r="AK140" s="180"/>
      <c r="AL140" s="180"/>
      <c r="AM140" s="181"/>
      <c r="AN140" s="35"/>
    </row>
    <row r="141" spans="2:40">
      <c r="B141" s="18">
        <v>40</v>
      </c>
      <c r="C141" s="28"/>
      <c r="D141" s="29"/>
      <c r="E141" s="28"/>
      <c r="F141" s="18"/>
      <c r="G141" s="18"/>
      <c r="H141" s="18"/>
      <c r="I141" s="18"/>
      <c r="J141" s="18"/>
      <c r="K141" s="18"/>
      <c r="L141" s="18"/>
      <c r="M141" s="31"/>
      <c r="N141" s="31"/>
      <c r="O141" s="31"/>
      <c r="P141" s="182"/>
      <c r="Q141" s="18"/>
      <c r="R141" s="182"/>
      <c r="S141" s="18"/>
      <c r="T141" s="182"/>
      <c r="U141" s="182"/>
      <c r="V141" s="183"/>
      <c r="W141" s="183"/>
      <c r="X141" s="32"/>
      <c r="Y141" s="32"/>
      <c r="Z141" s="32"/>
      <c r="AA141" s="32"/>
      <c r="AB141" s="18"/>
      <c r="AC141" s="28"/>
      <c r="AD141" s="28"/>
      <c r="AE141" s="28"/>
      <c r="AF141" s="179"/>
      <c r="AG141" s="180"/>
      <c r="AH141" s="180"/>
      <c r="AI141" s="180"/>
      <c r="AJ141" s="180"/>
      <c r="AK141" s="180"/>
      <c r="AL141" s="180"/>
      <c r="AM141" s="181"/>
      <c r="AN141" s="34"/>
    </row>
    <row r="142" spans="2:40">
      <c r="B142" s="18">
        <v>41</v>
      </c>
      <c r="C142" s="28"/>
      <c r="D142" s="29"/>
      <c r="E142" s="28"/>
      <c r="F142" s="18"/>
      <c r="G142" s="18"/>
      <c r="H142" s="18"/>
      <c r="I142" s="18"/>
      <c r="J142" s="18"/>
      <c r="K142" s="18"/>
      <c r="L142" s="18"/>
      <c r="M142" s="31"/>
      <c r="N142" s="31"/>
      <c r="O142" s="31"/>
      <c r="P142" s="182"/>
      <c r="Q142" s="18"/>
      <c r="R142" s="182"/>
      <c r="S142" s="18"/>
      <c r="T142" s="182"/>
      <c r="U142" s="182"/>
      <c r="V142" s="183"/>
      <c r="W142" s="183"/>
      <c r="X142" s="32"/>
      <c r="Y142" s="32"/>
      <c r="Z142" s="32"/>
      <c r="AA142" s="32"/>
      <c r="AB142" s="18"/>
      <c r="AC142" s="28"/>
      <c r="AD142" s="28"/>
      <c r="AE142" s="28"/>
      <c r="AF142" s="179"/>
      <c r="AG142" s="180"/>
      <c r="AH142" s="180"/>
      <c r="AI142" s="180"/>
      <c r="AJ142" s="180"/>
      <c r="AK142" s="180"/>
      <c r="AL142" s="180"/>
      <c r="AM142" s="181"/>
      <c r="AN142" s="35"/>
    </row>
    <row r="143" spans="2:40">
      <c r="B143" s="18">
        <v>42</v>
      </c>
      <c r="C143" s="28"/>
      <c r="D143" s="29"/>
      <c r="E143" s="28"/>
      <c r="F143" s="18"/>
      <c r="G143" s="18"/>
      <c r="H143" s="18"/>
      <c r="I143" s="18"/>
      <c r="J143" s="18"/>
      <c r="K143" s="18"/>
      <c r="L143" s="18"/>
      <c r="M143" s="31"/>
      <c r="N143" s="31"/>
      <c r="O143" s="31"/>
      <c r="P143" s="182"/>
      <c r="Q143" s="18"/>
      <c r="R143" s="182"/>
      <c r="S143" s="18"/>
      <c r="T143" s="182"/>
      <c r="U143" s="182"/>
      <c r="V143" s="183"/>
      <c r="W143" s="183"/>
      <c r="X143" s="32"/>
      <c r="Y143" s="32"/>
      <c r="Z143" s="32"/>
      <c r="AA143" s="32"/>
      <c r="AB143" s="18"/>
      <c r="AC143" s="28"/>
      <c r="AD143" s="28"/>
      <c r="AE143" s="28"/>
      <c r="AF143" s="179"/>
      <c r="AG143" s="180"/>
      <c r="AH143" s="180"/>
      <c r="AI143" s="180"/>
      <c r="AJ143" s="180"/>
      <c r="AK143" s="180"/>
      <c r="AL143" s="180"/>
      <c r="AM143" s="181"/>
      <c r="AN143" s="34"/>
    </row>
    <row r="144" spans="2:40">
      <c r="B144" s="18">
        <v>43</v>
      </c>
      <c r="C144" s="28"/>
      <c r="D144" s="29"/>
      <c r="E144" s="28"/>
      <c r="F144" s="18"/>
      <c r="G144" s="18"/>
      <c r="H144" s="18"/>
      <c r="I144" s="18"/>
      <c r="J144" s="18"/>
      <c r="K144" s="18"/>
      <c r="L144" s="30"/>
      <c r="M144" s="31"/>
      <c r="N144" s="37"/>
      <c r="O144" s="31"/>
      <c r="P144" s="182"/>
      <c r="Q144" s="18"/>
      <c r="R144" s="182"/>
      <c r="S144" s="18"/>
      <c r="T144" s="182"/>
      <c r="U144" s="182"/>
      <c r="V144" s="183"/>
      <c r="W144" s="183"/>
      <c r="X144" s="32"/>
      <c r="Y144" s="32"/>
      <c r="Z144" s="32"/>
      <c r="AA144" s="32"/>
      <c r="AB144" s="18"/>
      <c r="AC144" s="28"/>
      <c r="AD144" s="28"/>
      <c r="AE144" s="28"/>
      <c r="AF144" s="179"/>
      <c r="AG144" s="180"/>
      <c r="AH144" s="180"/>
      <c r="AI144" s="180"/>
      <c r="AJ144" s="180"/>
      <c r="AK144" s="180"/>
      <c r="AL144" s="180"/>
      <c r="AM144" s="181"/>
      <c r="AN144" s="35"/>
    </row>
    <row r="145" spans="2:40">
      <c r="B145" s="18">
        <v>44</v>
      </c>
      <c r="C145" s="28"/>
      <c r="D145" s="29"/>
      <c r="E145" s="28"/>
      <c r="F145" s="18"/>
      <c r="G145" s="18"/>
      <c r="H145" s="18"/>
      <c r="I145" s="18"/>
      <c r="J145" s="18"/>
      <c r="K145" s="18"/>
      <c r="L145" s="18"/>
      <c r="M145" s="31"/>
      <c r="N145" s="31"/>
      <c r="O145" s="31"/>
      <c r="P145" s="182"/>
      <c r="Q145" s="18"/>
      <c r="R145" s="182"/>
      <c r="S145" s="18"/>
      <c r="T145" s="182"/>
      <c r="U145" s="182"/>
      <c r="V145" s="183"/>
      <c r="W145" s="183"/>
      <c r="X145" s="32"/>
      <c r="Y145" s="32"/>
      <c r="Z145" s="32"/>
      <c r="AA145" s="32"/>
      <c r="AB145" s="18"/>
      <c r="AC145" s="28"/>
      <c r="AD145" s="28"/>
      <c r="AE145" s="28"/>
      <c r="AF145" s="179"/>
      <c r="AG145" s="180"/>
      <c r="AH145" s="180"/>
      <c r="AI145" s="180"/>
      <c r="AJ145" s="180"/>
      <c r="AK145" s="180"/>
      <c r="AL145" s="180"/>
      <c r="AM145" s="181"/>
      <c r="AN145" s="34"/>
    </row>
    <row r="146" spans="2:40">
      <c r="B146" s="18">
        <v>45</v>
      </c>
      <c r="C146" s="28"/>
      <c r="D146" s="29"/>
      <c r="E146" s="28"/>
      <c r="F146" s="18"/>
      <c r="G146" s="18"/>
      <c r="H146" s="18"/>
      <c r="I146" s="18"/>
      <c r="J146" s="18"/>
      <c r="K146" s="18"/>
      <c r="L146" s="18"/>
      <c r="M146" s="31"/>
      <c r="N146" s="31"/>
      <c r="O146" s="31"/>
      <c r="P146" s="182"/>
      <c r="Q146" s="18"/>
      <c r="R146" s="182"/>
      <c r="S146" s="18"/>
      <c r="T146" s="182"/>
      <c r="U146" s="182"/>
      <c r="V146" s="183"/>
      <c r="W146" s="183"/>
      <c r="X146" s="32"/>
      <c r="Y146" s="32"/>
      <c r="Z146" s="32"/>
      <c r="AA146" s="32"/>
      <c r="AB146" s="18"/>
      <c r="AC146" s="28"/>
      <c r="AD146" s="28"/>
      <c r="AE146" s="28"/>
      <c r="AF146" s="179"/>
      <c r="AG146" s="180"/>
      <c r="AH146" s="180"/>
      <c r="AI146" s="180"/>
      <c r="AJ146" s="180"/>
      <c r="AK146" s="180"/>
      <c r="AL146" s="180"/>
      <c r="AM146" s="181"/>
      <c r="AN146" s="35"/>
    </row>
    <row r="147" spans="2:40">
      <c r="B147" s="18">
        <v>46</v>
      </c>
      <c r="C147" s="28"/>
      <c r="D147" s="29"/>
      <c r="E147" s="28"/>
      <c r="F147" s="18"/>
      <c r="G147" s="18"/>
      <c r="H147" s="18"/>
      <c r="I147" s="18"/>
      <c r="J147" s="18"/>
      <c r="K147" s="18"/>
      <c r="L147" s="18"/>
      <c r="M147" s="31"/>
      <c r="N147" s="31"/>
      <c r="O147" s="31"/>
      <c r="P147" s="182"/>
      <c r="Q147" s="18"/>
      <c r="R147" s="182"/>
      <c r="S147" s="18"/>
      <c r="T147" s="182"/>
      <c r="U147" s="182"/>
      <c r="V147" s="183"/>
      <c r="W147" s="183"/>
      <c r="X147" s="32"/>
      <c r="Y147" s="32"/>
      <c r="Z147" s="32"/>
      <c r="AA147" s="32"/>
      <c r="AB147" s="18"/>
      <c r="AC147" s="28"/>
      <c r="AD147" s="28"/>
      <c r="AE147" s="28"/>
      <c r="AF147" s="179"/>
      <c r="AG147" s="180"/>
      <c r="AH147" s="180"/>
      <c r="AI147" s="180"/>
      <c r="AJ147" s="180"/>
      <c r="AK147" s="180"/>
      <c r="AL147" s="180"/>
      <c r="AM147" s="181"/>
      <c r="AN147" s="34"/>
    </row>
    <row r="148" spans="2:40">
      <c r="B148" s="18">
        <v>47</v>
      </c>
      <c r="C148" s="28"/>
      <c r="D148" s="29"/>
      <c r="E148" s="28"/>
      <c r="F148" s="18"/>
      <c r="G148" s="18"/>
      <c r="H148" s="18"/>
      <c r="I148" s="18"/>
      <c r="J148" s="18"/>
      <c r="K148" s="18"/>
      <c r="L148" s="18"/>
      <c r="M148" s="31"/>
      <c r="N148" s="31"/>
      <c r="O148" s="31"/>
      <c r="P148" s="182"/>
      <c r="Q148" s="18"/>
      <c r="R148" s="182"/>
      <c r="S148" s="18"/>
      <c r="T148" s="182"/>
      <c r="U148" s="182"/>
      <c r="V148" s="183"/>
      <c r="W148" s="183"/>
      <c r="X148" s="32"/>
      <c r="Y148" s="32"/>
      <c r="Z148" s="32"/>
      <c r="AA148" s="32"/>
      <c r="AB148" s="18"/>
      <c r="AC148" s="28"/>
      <c r="AD148" s="28"/>
      <c r="AE148" s="28"/>
      <c r="AF148" s="179"/>
      <c r="AG148" s="180"/>
      <c r="AH148" s="180"/>
      <c r="AI148" s="180"/>
      <c r="AJ148" s="180"/>
      <c r="AK148" s="180"/>
      <c r="AL148" s="180"/>
      <c r="AM148" s="181"/>
      <c r="AN148" s="35"/>
    </row>
    <row r="149" spans="2:40">
      <c r="B149" s="18">
        <v>48</v>
      </c>
      <c r="C149" s="28"/>
      <c r="D149" s="29"/>
      <c r="E149" s="28"/>
      <c r="F149" s="18"/>
      <c r="G149" s="18"/>
      <c r="H149" s="18"/>
      <c r="I149" s="18"/>
      <c r="J149" s="18"/>
      <c r="K149" s="18"/>
      <c r="L149" s="18"/>
      <c r="M149" s="31"/>
      <c r="N149" s="31"/>
      <c r="O149" s="31"/>
      <c r="P149" s="182"/>
      <c r="Q149" s="18"/>
      <c r="R149" s="182"/>
      <c r="S149" s="18"/>
      <c r="T149" s="182"/>
      <c r="U149" s="182"/>
      <c r="V149" s="183"/>
      <c r="W149" s="183"/>
      <c r="X149" s="32"/>
      <c r="Y149" s="32"/>
      <c r="Z149" s="32"/>
      <c r="AA149" s="32"/>
      <c r="AB149" s="18"/>
      <c r="AC149" s="28"/>
      <c r="AD149" s="28"/>
      <c r="AE149" s="28"/>
      <c r="AF149" s="179"/>
      <c r="AG149" s="180"/>
      <c r="AH149" s="180"/>
      <c r="AI149" s="180"/>
      <c r="AJ149" s="180"/>
      <c r="AK149" s="180"/>
      <c r="AL149" s="180"/>
      <c r="AM149" s="181"/>
      <c r="AN149" s="34"/>
    </row>
    <row r="150" spans="2:40">
      <c r="B150" s="18">
        <v>49</v>
      </c>
      <c r="C150" s="28"/>
      <c r="D150" s="29"/>
      <c r="E150" s="28"/>
      <c r="F150" s="18"/>
      <c r="G150" s="18"/>
      <c r="H150" s="18"/>
      <c r="I150" s="18"/>
      <c r="J150" s="18"/>
      <c r="K150" s="18"/>
      <c r="L150" s="30"/>
      <c r="M150" s="31"/>
      <c r="N150" s="37"/>
      <c r="O150" s="31"/>
      <c r="P150" s="182"/>
      <c r="Q150" s="18"/>
      <c r="R150" s="182"/>
      <c r="S150" s="18"/>
      <c r="T150" s="182"/>
      <c r="U150" s="182"/>
      <c r="V150" s="183"/>
      <c r="W150" s="183"/>
      <c r="X150" s="32"/>
      <c r="Y150" s="32"/>
      <c r="Z150" s="32"/>
      <c r="AA150" s="32"/>
      <c r="AB150" s="18"/>
      <c r="AC150" s="28"/>
      <c r="AD150" s="28"/>
      <c r="AE150" s="28"/>
      <c r="AF150" s="179"/>
      <c r="AG150" s="180"/>
      <c r="AH150" s="180"/>
      <c r="AI150" s="180"/>
      <c r="AJ150" s="180"/>
      <c r="AK150" s="180"/>
      <c r="AL150" s="180"/>
      <c r="AM150" s="181"/>
      <c r="AN150" s="35"/>
    </row>
    <row r="151" spans="2:40">
      <c r="B151" s="18">
        <v>50</v>
      </c>
      <c r="C151" s="28"/>
      <c r="D151" s="29"/>
      <c r="E151" s="28"/>
      <c r="F151" s="18"/>
      <c r="G151" s="18"/>
      <c r="H151" s="18"/>
      <c r="I151" s="18"/>
      <c r="J151" s="18"/>
      <c r="K151" s="18"/>
      <c r="L151" s="18"/>
      <c r="M151" s="31"/>
      <c r="N151" s="31"/>
      <c r="O151" s="31"/>
      <c r="P151" s="182"/>
      <c r="Q151" s="18"/>
      <c r="R151" s="182"/>
      <c r="S151" s="18"/>
      <c r="T151" s="182"/>
      <c r="U151" s="182"/>
      <c r="V151" s="183"/>
      <c r="W151" s="183"/>
      <c r="X151" s="32"/>
      <c r="Y151" s="32"/>
      <c r="Z151" s="32"/>
      <c r="AA151" s="32"/>
      <c r="AB151" s="18"/>
      <c r="AC151" s="28"/>
      <c r="AD151" s="28"/>
      <c r="AE151" s="28"/>
      <c r="AF151" s="179"/>
      <c r="AG151" s="180"/>
      <c r="AH151" s="180"/>
      <c r="AI151" s="180"/>
      <c r="AJ151" s="180"/>
      <c r="AK151" s="180"/>
      <c r="AL151" s="180"/>
      <c r="AM151" s="181"/>
      <c r="AN151" s="34"/>
    </row>
    <row r="152" spans="2:40">
      <c r="B152" s="18">
        <v>51</v>
      </c>
      <c r="C152" s="28"/>
      <c r="D152" s="29"/>
      <c r="E152" s="28"/>
      <c r="F152" s="18"/>
      <c r="G152" s="18"/>
      <c r="H152" s="18"/>
      <c r="I152" s="18"/>
      <c r="J152" s="18"/>
      <c r="K152" s="18"/>
      <c r="L152" s="18"/>
      <c r="M152" s="31"/>
      <c r="N152" s="31"/>
      <c r="O152" s="31"/>
      <c r="P152" s="182"/>
      <c r="Q152" s="18"/>
      <c r="R152" s="182"/>
      <c r="S152" s="18"/>
      <c r="T152" s="182"/>
      <c r="U152" s="182"/>
      <c r="V152" s="183"/>
      <c r="W152" s="183"/>
      <c r="X152" s="32"/>
      <c r="Y152" s="32"/>
      <c r="Z152" s="32"/>
      <c r="AA152" s="32"/>
      <c r="AB152" s="18"/>
      <c r="AC152" s="28"/>
      <c r="AD152" s="28"/>
      <c r="AE152" s="28"/>
      <c r="AF152" s="179"/>
      <c r="AG152" s="180"/>
      <c r="AH152" s="180"/>
      <c r="AI152" s="180"/>
      <c r="AJ152" s="180"/>
      <c r="AK152" s="180"/>
      <c r="AL152" s="180"/>
      <c r="AM152" s="181"/>
      <c r="AN152" s="35"/>
    </row>
    <row r="153" spans="2:40">
      <c r="B153" s="18">
        <v>52</v>
      </c>
      <c r="C153" s="28"/>
      <c r="D153" s="29"/>
      <c r="E153" s="28"/>
      <c r="F153" s="18"/>
      <c r="G153" s="18"/>
      <c r="H153" s="18"/>
      <c r="I153" s="18"/>
      <c r="J153" s="18"/>
      <c r="K153" s="18"/>
      <c r="L153" s="18"/>
      <c r="M153" s="31"/>
      <c r="N153" s="31"/>
      <c r="O153" s="31"/>
      <c r="P153" s="182"/>
      <c r="Q153" s="18"/>
      <c r="R153" s="182"/>
      <c r="S153" s="18"/>
      <c r="T153" s="182"/>
      <c r="U153" s="182"/>
      <c r="V153" s="183"/>
      <c r="W153" s="183"/>
      <c r="X153" s="32"/>
      <c r="Y153" s="32"/>
      <c r="Z153" s="32"/>
      <c r="AA153" s="32"/>
      <c r="AB153" s="18"/>
      <c r="AC153" s="28"/>
      <c r="AD153" s="28"/>
      <c r="AE153" s="28"/>
      <c r="AF153" s="179"/>
      <c r="AG153" s="180"/>
      <c r="AH153" s="180"/>
      <c r="AI153" s="180"/>
      <c r="AJ153" s="180"/>
      <c r="AK153" s="180"/>
      <c r="AL153" s="180"/>
      <c r="AM153" s="181"/>
      <c r="AN153" s="34"/>
    </row>
    <row r="154" spans="2:40">
      <c r="B154" s="18">
        <v>53</v>
      </c>
      <c r="C154" s="28"/>
      <c r="D154" s="29"/>
      <c r="E154" s="28"/>
      <c r="F154" s="18"/>
      <c r="G154" s="18"/>
      <c r="H154" s="18"/>
      <c r="I154" s="18"/>
      <c r="J154" s="18"/>
      <c r="K154" s="18"/>
      <c r="L154" s="18"/>
      <c r="M154" s="31"/>
      <c r="N154" s="31"/>
      <c r="O154" s="31"/>
      <c r="P154" s="182"/>
      <c r="Q154" s="18"/>
      <c r="R154" s="182"/>
      <c r="S154" s="18"/>
      <c r="T154" s="182"/>
      <c r="U154" s="182"/>
      <c r="V154" s="183"/>
      <c r="W154" s="183"/>
      <c r="X154" s="32"/>
      <c r="Y154" s="32"/>
      <c r="Z154" s="32"/>
      <c r="AA154" s="32"/>
      <c r="AB154" s="18"/>
      <c r="AC154" s="28"/>
      <c r="AD154" s="28"/>
      <c r="AE154" s="28"/>
      <c r="AF154" s="179"/>
      <c r="AG154" s="180"/>
      <c r="AH154" s="180"/>
      <c r="AI154" s="180"/>
      <c r="AJ154" s="180"/>
      <c r="AK154" s="180"/>
      <c r="AL154" s="180"/>
      <c r="AM154" s="181"/>
      <c r="AN154" s="35"/>
    </row>
    <row r="155" spans="2:40">
      <c r="B155" s="18">
        <v>54</v>
      </c>
      <c r="C155" s="28"/>
      <c r="D155" s="29"/>
      <c r="E155" s="28"/>
      <c r="F155" s="18"/>
      <c r="G155" s="18"/>
      <c r="H155" s="18"/>
      <c r="I155" s="18"/>
      <c r="J155" s="18"/>
      <c r="K155" s="18"/>
      <c r="L155" s="18"/>
      <c r="M155" s="31"/>
      <c r="N155" s="31"/>
      <c r="O155" s="31"/>
      <c r="P155" s="182"/>
      <c r="Q155" s="18"/>
      <c r="R155" s="182"/>
      <c r="S155" s="18"/>
      <c r="T155" s="182"/>
      <c r="U155" s="182"/>
      <c r="V155" s="183"/>
      <c r="W155" s="183"/>
      <c r="X155" s="32"/>
      <c r="Y155" s="32"/>
      <c r="Z155" s="32"/>
      <c r="AA155" s="32"/>
      <c r="AB155" s="18"/>
      <c r="AC155" s="28"/>
      <c r="AD155" s="28"/>
      <c r="AE155" s="28"/>
      <c r="AF155" s="179"/>
      <c r="AG155" s="180"/>
      <c r="AH155" s="180"/>
      <c r="AI155" s="180"/>
      <c r="AJ155" s="180"/>
      <c r="AK155" s="180"/>
      <c r="AL155" s="180"/>
      <c r="AM155" s="181"/>
      <c r="AN155" s="34"/>
    </row>
    <row r="156" spans="2:40">
      <c r="B156" s="18">
        <v>55</v>
      </c>
      <c r="C156" s="28"/>
      <c r="D156" s="29"/>
      <c r="E156" s="28"/>
      <c r="F156" s="18"/>
      <c r="G156" s="18"/>
      <c r="H156" s="18"/>
      <c r="I156" s="18"/>
      <c r="J156" s="18"/>
      <c r="K156" s="18"/>
      <c r="L156" s="30"/>
      <c r="M156" s="31"/>
      <c r="N156" s="37"/>
      <c r="O156" s="31"/>
      <c r="P156" s="182"/>
      <c r="Q156" s="18"/>
      <c r="R156" s="182"/>
      <c r="S156" s="18"/>
      <c r="T156" s="182"/>
      <c r="U156" s="182"/>
      <c r="V156" s="183"/>
      <c r="W156" s="183"/>
      <c r="X156" s="32"/>
      <c r="Y156" s="32"/>
      <c r="Z156" s="32"/>
      <c r="AA156" s="32"/>
      <c r="AB156" s="18"/>
      <c r="AC156" s="28"/>
      <c r="AD156" s="28"/>
      <c r="AE156" s="28"/>
      <c r="AF156" s="179"/>
      <c r="AG156" s="180"/>
      <c r="AH156" s="180"/>
      <c r="AI156" s="180"/>
      <c r="AJ156" s="180"/>
      <c r="AK156" s="180"/>
      <c r="AL156" s="180"/>
      <c r="AM156" s="181"/>
      <c r="AN156" s="35"/>
    </row>
    <row r="157" spans="2:40">
      <c r="B157" s="18">
        <v>56</v>
      </c>
      <c r="C157" s="28"/>
      <c r="D157" s="29"/>
      <c r="E157" s="28"/>
      <c r="F157" s="18"/>
      <c r="G157" s="18"/>
      <c r="H157" s="18"/>
      <c r="I157" s="18"/>
      <c r="J157" s="18"/>
      <c r="K157" s="18"/>
      <c r="L157" s="18"/>
      <c r="M157" s="31"/>
      <c r="N157" s="31"/>
      <c r="O157" s="31"/>
      <c r="P157" s="182"/>
      <c r="Q157" s="18"/>
      <c r="R157" s="182"/>
      <c r="S157" s="18"/>
      <c r="T157" s="182"/>
      <c r="U157" s="182"/>
      <c r="V157" s="183"/>
      <c r="W157" s="183"/>
      <c r="X157" s="32"/>
      <c r="Y157" s="32"/>
      <c r="Z157" s="32"/>
      <c r="AA157" s="32"/>
      <c r="AB157" s="18"/>
      <c r="AC157" s="28"/>
      <c r="AD157" s="28"/>
      <c r="AE157" s="28"/>
      <c r="AF157" s="179"/>
      <c r="AG157" s="180"/>
      <c r="AH157" s="180"/>
      <c r="AI157" s="180"/>
      <c r="AJ157" s="180"/>
      <c r="AK157" s="180"/>
      <c r="AL157" s="180"/>
      <c r="AM157" s="181"/>
      <c r="AN157" s="34"/>
    </row>
    <row r="158" spans="2:40">
      <c r="B158" s="18">
        <v>57</v>
      </c>
      <c r="C158" s="28"/>
      <c r="D158" s="29"/>
      <c r="E158" s="28"/>
      <c r="F158" s="18"/>
      <c r="G158" s="18"/>
      <c r="H158" s="18"/>
      <c r="I158" s="18"/>
      <c r="J158" s="18"/>
      <c r="K158" s="18"/>
      <c r="L158" s="18"/>
      <c r="M158" s="31"/>
      <c r="N158" s="31"/>
      <c r="O158" s="31"/>
      <c r="P158" s="182"/>
      <c r="Q158" s="18"/>
      <c r="R158" s="182"/>
      <c r="S158" s="18"/>
      <c r="T158" s="182"/>
      <c r="U158" s="182"/>
      <c r="V158" s="183"/>
      <c r="W158" s="183"/>
      <c r="X158" s="32"/>
      <c r="Y158" s="32"/>
      <c r="Z158" s="32"/>
      <c r="AA158" s="32"/>
      <c r="AB158" s="18"/>
      <c r="AC158" s="28"/>
      <c r="AD158" s="28"/>
      <c r="AE158" s="28"/>
      <c r="AF158" s="179"/>
      <c r="AG158" s="180"/>
      <c r="AH158" s="180"/>
      <c r="AI158" s="180"/>
      <c r="AJ158" s="180"/>
      <c r="AK158" s="180"/>
      <c r="AL158" s="180"/>
      <c r="AM158" s="181"/>
      <c r="AN158" s="35"/>
    </row>
    <row r="159" spans="2:40">
      <c r="B159" s="18">
        <v>58</v>
      </c>
      <c r="C159" s="28"/>
      <c r="D159" s="29"/>
      <c r="E159" s="28"/>
      <c r="F159" s="18"/>
      <c r="G159" s="18"/>
      <c r="H159" s="18"/>
      <c r="I159" s="18"/>
      <c r="J159" s="18"/>
      <c r="K159" s="18"/>
      <c r="L159" s="18"/>
      <c r="M159" s="31"/>
      <c r="N159" s="31"/>
      <c r="O159" s="31"/>
      <c r="P159" s="182"/>
      <c r="Q159" s="18"/>
      <c r="R159" s="182"/>
      <c r="S159" s="18"/>
      <c r="T159" s="182"/>
      <c r="U159" s="182"/>
      <c r="V159" s="183"/>
      <c r="W159" s="183"/>
      <c r="X159" s="32"/>
      <c r="Y159" s="32"/>
      <c r="Z159" s="32"/>
      <c r="AA159" s="32"/>
      <c r="AB159" s="18"/>
      <c r="AC159" s="28"/>
      <c r="AD159" s="28"/>
      <c r="AE159" s="28"/>
      <c r="AF159" s="179"/>
      <c r="AG159" s="180"/>
      <c r="AH159" s="180"/>
      <c r="AI159" s="180"/>
      <c r="AJ159" s="180"/>
      <c r="AK159" s="180"/>
      <c r="AL159" s="180"/>
      <c r="AM159" s="181"/>
      <c r="AN159" s="34"/>
    </row>
    <row r="160" spans="2:40">
      <c r="B160" s="18">
        <v>59</v>
      </c>
      <c r="C160" s="28"/>
      <c r="D160" s="29"/>
      <c r="E160" s="28"/>
      <c r="F160" s="18"/>
      <c r="G160" s="18"/>
      <c r="H160" s="18"/>
      <c r="I160" s="18"/>
      <c r="J160" s="18"/>
      <c r="K160" s="18"/>
      <c r="L160" s="18"/>
      <c r="M160" s="31"/>
      <c r="N160" s="31"/>
      <c r="O160" s="31"/>
      <c r="P160" s="182"/>
      <c r="Q160" s="18"/>
      <c r="R160" s="182"/>
      <c r="S160" s="18"/>
      <c r="T160" s="182"/>
      <c r="U160" s="182"/>
      <c r="V160" s="183"/>
      <c r="W160" s="183"/>
      <c r="X160" s="32"/>
      <c r="Y160" s="32"/>
      <c r="Z160" s="32"/>
      <c r="AA160" s="32"/>
      <c r="AB160" s="18"/>
      <c r="AC160" s="28"/>
      <c r="AD160" s="28"/>
      <c r="AE160" s="28"/>
      <c r="AF160" s="179"/>
      <c r="AG160" s="180"/>
      <c r="AH160" s="180"/>
      <c r="AI160" s="180"/>
      <c r="AJ160" s="180"/>
      <c r="AK160" s="180"/>
      <c r="AL160" s="180"/>
      <c r="AM160" s="181"/>
      <c r="AN160" s="35"/>
    </row>
    <row r="161" spans="2:40">
      <c r="B161" s="18">
        <v>60</v>
      </c>
      <c r="C161" s="28"/>
      <c r="D161" s="29"/>
      <c r="E161" s="28"/>
      <c r="F161" s="18"/>
      <c r="G161" s="18"/>
      <c r="H161" s="18"/>
      <c r="I161" s="177"/>
      <c r="J161" s="18"/>
      <c r="K161" s="18"/>
      <c r="L161" s="30"/>
      <c r="M161" s="31"/>
      <c r="N161" s="31"/>
      <c r="O161" s="31"/>
      <c r="P161" s="182"/>
      <c r="Q161" s="18"/>
      <c r="R161" s="182"/>
      <c r="S161" s="18"/>
      <c r="T161" s="182"/>
      <c r="U161" s="182"/>
      <c r="V161" s="183"/>
      <c r="W161" s="183"/>
      <c r="X161" s="32"/>
      <c r="Y161" s="36"/>
      <c r="Z161" s="36"/>
      <c r="AA161" s="32"/>
      <c r="AB161" s="18"/>
      <c r="AC161" s="28"/>
      <c r="AD161" s="28"/>
      <c r="AE161" s="28"/>
      <c r="AF161" s="179"/>
      <c r="AG161" s="180"/>
      <c r="AH161" s="180"/>
      <c r="AI161" s="180"/>
      <c r="AJ161" s="180"/>
      <c r="AK161" s="180"/>
      <c r="AL161" s="180"/>
      <c r="AM161" s="181"/>
      <c r="AN161" s="34"/>
    </row>
    <row r="162" spans="2:40">
      <c r="B162" s="18">
        <v>61</v>
      </c>
      <c r="C162" s="28"/>
      <c r="D162" s="29"/>
      <c r="E162" s="28"/>
      <c r="F162" s="18"/>
      <c r="G162" s="18"/>
      <c r="H162" s="18"/>
      <c r="I162" s="177"/>
      <c r="J162" s="18"/>
      <c r="K162" s="18"/>
      <c r="L162" s="30"/>
      <c r="M162" s="31"/>
      <c r="N162" s="31"/>
      <c r="O162" s="31"/>
      <c r="P162" s="182"/>
      <c r="Q162" s="18"/>
      <c r="R162" s="182"/>
      <c r="S162" s="18"/>
      <c r="T162" s="182"/>
      <c r="U162" s="182"/>
      <c r="V162" s="183"/>
      <c r="W162" s="183"/>
      <c r="X162" s="32"/>
      <c r="Y162" s="36"/>
      <c r="Z162" s="36"/>
      <c r="AA162" s="32"/>
      <c r="AB162" s="18"/>
      <c r="AC162" s="28"/>
      <c r="AD162" s="28"/>
      <c r="AE162" s="28"/>
      <c r="AF162" s="179"/>
      <c r="AG162" s="180"/>
      <c r="AH162" s="180"/>
      <c r="AI162" s="180"/>
      <c r="AJ162" s="180"/>
      <c r="AK162" s="180"/>
      <c r="AL162" s="180"/>
      <c r="AM162" s="181"/>
      <c r="AN162" s="35"/>
    </row>
    <row r="163" spans="2:40">
      <c r="B163" s="18">
        <v>62</v>
      </c>
      <c r="C163" s="28"/>
      <c r="D163" s="29"/>
      <c r="E163" s="28"/>
      <c r="F163" s="18"/>
      <c r="G163" s="18"/>
      <c r="H163" s="18"/>
      <c r="I163" s="177"/>
      <c r="J163" s="18"/>
      <c r="K163" s="18"/>
      <c r="L163" s="30"/>
      <c r="M163" s="31"/>
      <c r="N163" s="31"/>
      <c r="O163" s="31"/>
      <c r="P163" s="182"/>
      <c r="Q163" s="18"/>
      <c r="R163" s="182"/>
      <c r="S163" s="18"/>
      <c r="T163" s="182"/>
      <c r="U163" s="182"/>
      <c r="V163" s="183"/>
      <c r="W163" s="183"/>
      <c r="X163" s="32"/>
      <c r="Y163" s="36"/>
      <c r="Z163" s="36"/>
      <c r="AA163" s="32"/>
      <c r="AB163" s="18"/>
      <c r="AC163" s="28"/>
      <c r="AD163" s="28"/>
      <c r="AE163" s="28"/>
      <c r="AF163" s="179"/>
      <c r="AG163" s="180"/>
      <c r="AH163" s="180"/>
      <c r="AI163" s="180"/>
      <c r="AJ163" s="180"/>
      <c r="AK163" s="180"/>
      <c r="AL163" s="180"/>
      <c r="AM163" s="181"/>
      <c r="AN163" s="34"/>
    </row>
    <row r="164" spans="2:40">
      <c r="B164" s="18">
        <v>63</v>
      </c>
      <c r="C164" s="28"/>
      <c r="D164" s="29"/>
      <c r="E164" s="28"/>
      <c r="F164" s="18"/>
      <c r="G164" s="18"/>
      <c r="H164" s="18"/>
      <c r="I164" s="177"/>
      <c r="J164" s="18"/>
      <c r="K164" s="18"/>
      <c r="L164" s="30"/>
      <c r="M164" s="31"/>
      <c r="N164" s="31"/>
      <c r="O164" s="31"/>
      <c r="P164" s="182"/>
      <c r="Q164" s="18"/>
      <c r="R164" s="182"/>
      <c r="S164" s="18"/>
      <c r="T164" s="182"/>
      <c r="U164" s="182"/>
      <c r="V164" s="183"/>
      <c r="W164" s="183"/>
      <c r="X164" s="32"/>
      <c r="Y164" s="36"/>
      <c r="Z164" s="36"/>
      <c r="AA164" s="32"/>
      <c r="AB164" s="18"/>
      <c r="AC164" s="28"/>
      <c r="AD164" s="28"/>
      <c r="AE164" s="28"/>
      <c r="AF164" s="179"/>
      <c r="AG164" s="180"/>
      <c r="AH164" s="180"/>
      <c r="AI164" s="180"/>
      <c r="AJ164" s="180"/>
      <c r="AK164" s="180"/>
      <c r="AL164" s="180"/>
      <c r="AM164" s="181"/>
      <c r="AN164" s="35"/>
    </row>
    <row r="165" spans="2:40">
      <c r="B165" s="18">
        <v>64</v>
      </c>
      <c r="C165" s="28"/>
      <c r="D165" s="29"/>
      <c r="E165" s="28"/>
      <c r="F165" s="18"/>
      <c r="G165" s="18"/>
      <c r="H165" s="18"/>
      <c r="I165" s="177"/>
      <c r="J165" s="18"/>
      <c r="K165" s="18"/>
      <c r="L165" s="30"/>
      <c r="M165" s="31"/>
      <c r="N165" s="37"/>
      <c r="O165" s="31"/>
      <c r="P165" s="182"/>
      <c r="Q165" s="18"/>
      <c r="R165" s="182"/>
      <c r="S165" s="18"/>
      <c r="T165" s="182"/>
      <c r="U165" s="182"/>
      <c r="V165" s="183"/>
      <c r="W165" s="183"/>
      <c r="X165" s="32"/>
      <c r="Y165" s="36"/>
      <c r="Z165" s="36"/>
      <c r="AA165" s="32"/>
      <c r="AB165" s="18"/>
      <c r="AC165" s="28"/>
      <c r="AD165" s="28"/>
      <c r="AE165" s="28"/>
      <c r="AF165" s="179"/>
      <c r="AG165" s="180"/>
      <c r="AH165" s="180"/>
      <c r="AI165" s="180"/>
      <c r="AJ165" s="180"/>
      <c r="AK165" s="180"/>
      <c r="AL165" s="180"/>
      <c r="AM165" s="181"/>
      <c r="AN165" s="34"/>
    </row>
    <row r="166" spans="2:40">
      <c r="B166" s="18">
        <v>65</v>
      </c>
      <c r="C166" s="28"/>
      <c r="D166" s="29"/>
      <c r="E166" s="28"/>
      <c r="F166" s="18"/>
      <c r="G166" s="18"/>
      <c r="H166" s="18"/>
      <c r="I166" s="18"/>
      <c r="J166" s="18"/>
      <c r="K166" s="18"/>
      <c r="L166" s="18"/>
      <c r="M166" s="31"/>
      <c r="N166" s="37"/>
      <c r="O166" s="31"/>
      <c r="P166" s="182"/>
      <c r="Q166" s="18"/>
      <c r="R166" s="182"/>
      <c r="S166" s="18"/>
      <c r="T166" s="182"/>
      <c r="U166" s="182"/>
      <c r="V166" s="183"/>
      <c r="W166" s="183"/>
      <c r="X166" s="32"/>
      <c r="Y166" s="36"/>
      <c r="Z166" s="36"/>
      <c r="AA166" s="32"/>
      <c r="AB166" s="18"/>
      <c r="AC166" s="28"/>
      <c r="AD166" s="28"/>
      <c r="AE166" s="28"/>
      <c r="AF166" s="179"/>
      <c r="AG166" s="180"/>
      <c r="AH166" s="180"/>
      <c r="AI166" s="180"/>
      <c r="AJ166" s="180"/>
      <c r="AK166" s="180"/>
      <c r="AL166" s="180"/>
      <c r="AM166" s="181"/>
      <c r="AN166" s="35"/>
    </row>
    <row r="167" spans="2:40">
      <c r="B167" s="18">
        <v>66</v>
      </c>
      <c r="C167" s="28"/>
      <c r="D167" s="29"/>
      <c r="E167" s="28"/>
      <c r="F167" s="18"/>
      <c r="G167" s="18"/>
      <c r="H167" s="18"/>
      <c r="I167" s="177"/>
      <c r="J167" s="18"/>
      <c r="K167" s="18"/>
      <c r="L167" s="30"/>
      <c r="M167" s="31"/>
      <c r="N167" s="31"/>
      <c r="O167" s="31"/>
      <c r="P167" s="182"/>
      <c r="Q167" s="18"/>
      <c r="R167" s="182"/>
      <c r="S167" s="18"/>
      <c r="T167" s="182"/>
      <c r="U167" s="182"/>
      <c r="V167" s="183"/>
      <c r="W167" s="183"/>
      <c r="X167" s="32"/>
      <c r="Y167" s="36"/>
      <c r="Z167" s="36"/>
      <c r="AA167" s="32"/>
      <c r="AB167" s="18"/>
      <c r="AC167" s="28"/>
      <c r="AD167" s="28"/>
      <c r="AE167" s="28"/>
      <c r="AF167" s="179"/>
      <c r="AG167" s="180"/>
      <c r="AH167" s="180"/>
      <c r="AI167" s="180"/>
      <c r="AJ167" s="180"/>
      <c r="AK167" s="180"/>
      <c r="AL167" s="180"/>
      <c r="AM167" s="181"/>
      <c r="AN167" s="34"/>
    </row>
    <row r="168" spans="2:40">
      <c r="B168" s="18">
        <v>67</v>
      </c>
      <c r="C168" s="28"/>
      <c r="D168" s="29"/>
      <c r="E168" s="28"/>
      <c r="F168" s="18"/>
      <c r="G168" s="18"/>
      <c r="H168" s="18"/>
      <c r="I168" s="177"/>
      <c r="J168" s="18"/>
      <c r="K168" s="18"/>
      <c r="L168" s="30"/>
      <c r="M168" s="31"/>
      <c r="N168" s="31"/>
      <c r="O168" s="31"/>
      <c r="P168" s="182"/>
      <c r="Q168" s="18"/>
      <c r="R168" s="182"/>
      <c r="S168" s="18"/>
      <c r="T168" s="182"/>
      <c r="U168" s="182"/>
      <c r="V168" s="183"/>
      <c r="W168" s="183"/>
      <c r="X168" s="32"/>
      <c r="Y168" s="36"/>
      <c r="Z168" s="36"/>
      <c r="AA168" s="32"/>
      <c r="AB168" s="18"/>
      <c r="AC168" s="28"/>
      <c r="AD168" s="28"/>
      <c r="AE168" s="28"/>
      <c r="AF168" s="179"/>
      <c r="AG168" s="180"/>
      <c r="AH168" s="180"/>
      <c r="AI168" s="180"/>
      <c r="AJ168" s="180"/>
      <c r="AK168" s="180"/>
      <c r="AL168" s="180"/>
      <c r="AM168" s="181"/>
      <c r="AN168" s="35"/>
    </row>
    <row r="169" spans="2:40">
      <c r="B169" s="18">
        <v>68</v>
      </c>
      <c r="C169" s="28"/>
      <c r="D169" s="29"/>
      <c r="E169" s="28"/>
      <c r="F169" s="18"/>
      <c r="G169" s="18"/>
      <c r="H169" s="18"/>
      <c r="I169" s="177"/>
      <c r="J169" s="18"/>
      <c r="K169" s="18"/>
      <c r="L169" s="30"/>
      <c r="M169" s="31"/>
      <c r="N169" s="31"/>
      <c r="O169" s="31"/>
      <c r="P169" s="182"/>
      <c r="Q169" s="18"/>
      <c r="R169" s="182"/>
      <c r="S169" s="18"/>
      <c r="T169" s="182"/>
      <c r="U169" s="182"/>
      <c r="V169" s="183"/>
      <c r="W169" s="183"/>
      <c r="X169" s="32"/>
      <c r="Y169" s="36"/>
      <c r="Z169" s="36"/>
      <c r="AA169" s="32"/>
      <c r="AB169" s="18"/>
      <c r="AC169" s="28"/>
      <c r="AD169" s="28"/>
      <c r="AE169" s="28"/>
      <c r="AF169" s="179"/>
      <c r="AG169" s="180"/>
      <c r="AH169" s="180"/>
      <c r="AI169" s="180"/>
      <c r="AJ169" s="180"/>
      <c r="AK169" s="180"/>
      <c r="AL169" s="180"/>
      <c r="AM169" s="181"/>
      <c r="AN169" s="34"/>
    </row>
    <row r="170" spans="2:40">
      <c r="B170" s="18">
        <v>69</v>
      </c>
      <c r="C170" s="28"/>
      <c r="D170" s="29"/>
      <c r="E170" s="28"/>
      <c r="F170" s="18"/>
      <c r="G170" s="18"/>
      <c r="H170" s="18"/>
      <c r="I170" s="177"/>
      <c r="J170" s="18"/>
      <c r="K170" s="18"/>
      <c r="L170" s="30"/>
      <c r="M170" s="31"/>
      <c r="N170" s="31"/>
      <c r="O170" s="31"/>
      <c r="P170" s="182"/>
      <c r="Q170" s="18"/>
      <c r="R170" s="182"/>
      <c r="S170" s="18"/>
      <c r="T170" s="182"/>
      <c r="U170" s="182"/>
      <c r="V170" s="183"/>
      <c r="W170" s="183"/>
      <c r="X170" s="32"/>
      <c r="Y170" s="36"/>
      <c r="Z170" s="36"/>
      <c r="AA170" s="32"/>
      <c r="AB170" s="18"/>
      <c r="AC170" s="28"/>
      <c r="AD170" s="28"/>
      <c r="AE170" s="28"/>
      <c r="AF170" s="179"/>
      <c r="AG170" s="180"/>
      <c r="AH170" s="180"/>
      <c r="AI170" s="180"/>
      <c r="AJ170" s="180"/>
      <c r="AK170" s="180"/>
      <c r="AL170" s="180"/>
      <c r="AM170" s="181"/>
      <c r="AN170" s="34"/>
    </row>
    <row r="171" spans="2:40">
      <c r="B171" s="18">
        <v>70</v>
      </c>
      <c r="C171" s="28"/>
      <c r="D171" s="29"/>
      <c r="E171" s="28"/>
      <c r="F171" s="18"/>
      <c r="G171" s="18"/>
      <c r="H171" s="18"/>
      <c r="I171" s="177"/>
      <c r="J171" s="18"/>
      <c r="K171" s="18"/>
      <c r="L171" s="30"/>
      <c r="M171" s="31"/>
      <c r="N171" s="37"/>
      <c r="O171" s="31"/>
      <c r="P171" s="182"/>
      <c r="Q171" s="18"/>
      <c r="R171" s="182"/>
      <c r="S171" s="18"/>
      <c r="T171" s="182"/>
      <c r="U171" s="182"/>
      <c r="V171" s="183"/>
      <c r="W171" s="183"/>
      <c r="X171" s="32"/>
      <c r="Y171" s="36"/>
      <c r="Z171" s="36"/>
      <c r="AA171" s="32"/>
      <c r="AB171" s="18"/>
      <c r="AC171" s="28"/>
      <c r="AD171" s="28"/>
      <c r="AE171" s="28"/>
      <c r="AF171" s="179"/>
      <c r="AG171" s="180"/>
      <c r="AH171" s="180"/>
      <c r="AI171" s="180"/>
      <c r="AJ171" s="180"/>
      <c r="AK171" s="180"/>
      <c r="AL171" s="180"/>
      <c r="AM171" s="181"/>
      <c r="AN171" s="34"/>
    </row>
    <row r="172" spans="2:40">
      <c r="B172" s="18">
        <v>71</v>
      </c>
      <c r="C172" s="28"/>
      <c r="D172" s="29"/>
      <c r="E172" s="28"/>
      <c r="F172" s="18"/>
      <c r="G172" s="18"/>
      <c r="H172" s="18"/>
      <c r="I172" s="18"/>
      <c r="J172" s="18"/>
      <c r="K172" s="18"/>
      <c r="L172" s="18"/>
      <c r="M172" s="31"/>
      <c r="N172" s="37"/>
      <c r="O172" s="31"/>
      <c r="P172" s="182"/>
      <c r="Q172" s="18"/>
      <c r="R172" s="182"/>
      <c r="S172" s="18"/>
      <c r="T172" s="182"/>
      <c r="U172" s="182"/>
      <c r="V172" s="183"/>
      <c r="W172" s="183"/>
      <c r="X172" s="32"/>
      <c r="Y172" s="36"/>
      <c r="Z172" s="36"/>
      <c r="AA172" s="32"/>
      <c r="AB172" s="18"/>
      <c r="AC172" s="28"/>
      <c r="AD172" s="28"/>
      <c r="AE172" s="28"/>
      <c r="AF172" s="179"/>
      <c r="AG172" s="180"/>
      <c r="AH172" s="180"/>
      <c r="AI172" s="180"/>
      <c r="AJ172" s="180"/>
      <c r="AK172" s="180"/>
      <c r="AL172" s="180"/>
      <c r="AM172" s="181"/>
      <c r="AN172" s="35"/>
    </row>
    <row r="173" spans="2:40">
      <c r="B173" s="18">
        <v>72</v>
      </c>
      <c r="C173" s="28"/>
      <c r="D173" s="29"/>
      <c r="E173" s="28"/>
      <c r="F173" s="18"/>
      <c r="G173" s="18"/>
      <c r="H173" s="18"/>
      <c r="I173" s="18"/>
      <c r="J173" s="18"/>
      <c r="K173" s="18"/>
      <c r="L173" s="30"/>
      <c r="M173" s="31"/>
      <c r="N173" s="31"/>
      <c r="O173" s="31"/>
      <c r="P173" s="182"/>
      <c r="Q173" s="18"/>
      <c r="R173" s="182"/>
      <c r="S173" s="18"/>
      <c r="T173" s="182"/>
      <c r="U173" s="182"/>
      <c r="V173" s="183"/>
      <c r="W173" s="183"/>
      <c r="X173" s="32"/>
      <c r="Y173" s="36"/>
      <c r="Z173" s="36"/>
      <c r="AA173" s="32"/>
      <c r="AB173" s="18"/>
      <c r="AC173" s="28"/>
      <c r="AD173" s="28"/>
      <c r="AE173" s="28"/>
      <c r="AF173" s="179"/>
      <c r="AG173" s="180"/>
      <c r="AH173" s="180"/>
      <c r="AI173" s="180"/>
      <c r="AJ173" s="180"/>
      <c r="AK173" s="180"/>
      <c r="AL173" s="180"/>
      <c r="AM173" s="181"/>
      <c r="AN173" s="34"/>
    </row>
    <row r="174" spans="2:40">
      <c r="B174" s="18">
        <v>73</v>
      </c>
      <c r="C174" s="28"/>
      <c r="D174" s="29"/>
      <c r="E174" s="28"/>
      <c r="F174" s="18"/>
      <c r="G174" s="18"/>
      <c r="H174" s="18"/>
      <c r="I174" s="18"/>
      <c r="J174" s="18"/>
      <c r="K174" s="18"/>
      <c r="L174" s="30"/>
      <c r="M174" s="31"/>
      <c r="N174" s="37"/>
      <c r="O174" s="31"/>
      <c r="P174" s="182"/>
      <c r="Q174" s="18"/>
      <c r="R174" s="182"/>
      <c r="S174" s="18"/>
      <c r="T174" s="182"/>
      <c r="U174" s="182"/>
      <c r="V174" s="183"/>
      <c r="W174" s="183"/>
      <c r="X174" s="32"/>
      <c r="Y174" s="36"/>
      <c r="Z174" s="36"/>
      <c r="AA174" s="32"/>
      <c r="AB174" s="18"/>
      <c r="AC174" s="28"/>
      <c r="AD174" s="28"/>
      <c r="AE174" s="28"/>
      <c r="AF174" s="179"/>
      <c r="AG174" s="180"/>
      <c r="AH174" s="180"/>
      <c r="AI174" s="180"/>
      <c r="AJ174" s="180"/>
      <c r="AK174" s="180"/>
      <c r="AL174" s="180"/>
      <c r="AM174" s="181"/>
      <c r="AN174" s="35"/>
    </row>
    <row r="175" spans="2:40">
      <c r="B175" s="38"/>
      <c r="C175" s="28"/>
      <c r="D175" s="29"/>
      <c r="E175" s="28"/>
      <c r="F175" s="18"/>
      <c r="G175" s="18"/>
      <c r="H175" s="18"/>
      <c r="I175" s="18"/>
      <c r="J175" s="18"/>
      <c r="K175" s="18"/>
      <c r="L175" s="30"/>
      <c r="M175" s="31"/>
      <c r="N175" s="31"/>
      <c r="O175" s="31"/>
      <c r="P175" s="182"/>
      <c r="Q175" s="18"/>
      <c r="R175" s="182"/>
      <c r="S175" s="18"/>
      <c r="T175" s="182"/>
      <c r="U175" s="182"/>
      <c r="V175" s="183"/>
      <c r="W175" s="183"/>
      <c r="X175" s="32"/>
      <c r="Y175" s="36"/>
      <c r="Z175" s="36"/>
      <c r="AA175" s="32"/>
      <c r="AB175" s="18"/>
      <c r="AC175" s="28"/>
      <c r="AD175" s="28"/>
      <c r="AE175" s="28"/>
      <c r="AF175" s="33"/>
      <c r="AG175" s="40"/>
    </row>
    <row r="176" spans="2:40" ht="17.25">
      <c r="B176" s="39" t="s">
        <v>92</v>
      </c>
      <c r="C176" s="40"/>
      <c r="D176" s="40"/>
      <c r="E176" s="40"/>
      <c r="F176" s="40"/>
      <c r="G176" s="40"/>
      <c r="H176" s="40"/>
      <c r="I176" s="40"/>
      <c r="J176" s="40"/>
      <c r="K176" s="40"/>
      <c r="L176" s="40"/>
      <c r="M176" s="41"/>
      <c r="N176" s="39" t="s">
        <v>93</v>
      </c>
      <c r="O176" s="40"/>
      <c r="P176" s="40"/>
      <c r="Q176" s="40"/>
      <c r="R176" s="40"/>
      <c r="S176" s="40"/>
      <c r="T176" s="40"/>
      <c r="U176" s="40"/>
      <c r="V176" s="41"/>
      <c r="W176" s="39" t="s">
        <v>94</v>
      </c>
      <c r="X176" s="40"/>
      <c r="Y176" s="40"/>
      <c r="Z176" s="40"/>
      <c r="AA176" s="40"/>
      <c r="AB176" s="40"/>
      <c r="AC176" s="40"/>
      <c r="AD176" s="40"/>
      <c r="AE176" s="40"/>
      <c r="AF176" s="40"/>
      <c r="AG176" s="41"/>
      <c r="AI176" s="33" t="s">
        <v>95</v>
      </c>
      <c r="AJ176" s="452" t="s">
        <v>96</v>
      </c>
      <c r="AK176" s="453"/>
      <c r="AL176" s="28" t="s">
        <v>97</v>
      </c>
    </row>
    <row r="177" spans="2:38">
      <c r="B177" s="441"/>
      <c r="C177" s="442"/>
      <c r="D177" s="442"/>
      <c r="E177" s="442"/>
      <c r="F177" s="442"/>
      <c r="G177" s="442"/>
      <c r="H177" s="442"/>
      <c r="I177" s="442"/>
      <c r="J177" s="442"/>
      <c r="K177" s="442"/>
      <c r="L177" s="442"/>
      <c r="M177" s="443"/>
      <c r="N177" s="441"/>
      <c r="O177" s="442"/>
      <c r="P177" s="442"/>
      <c r="Q177" s="442"/>
      <c r="R177" s="442"/>
      <c r="S177" s="442"/>
      <c r="T177" s="442"/>
      <c r="U177" s="442"/>
      <c r="V177" s="443"/>
      <c r="W177" s="441"/>
      <c r="X177" s="442"/>
      <c r="Y177" s="442"/>
      <c r="Z177" s="442"/>
      <c r="AA177" s="442"/>
      <c r="AB177" s="442"/>
      <c r="AC177" s="442"/>
      <c r="AD177" s="442"/>
      <c r="AE177" s="442"/>
      <c r="AF177" s="442"/>
      <c r="AG177" s="443"/>
      <c r="AI177" s="435"/>
      <c r="AJ177" s="435"/>
      <c r="AK177" s="435"/>
      <c r="AL177" s="438"/>
    </row>
    <row r="178" spans="2:38">
      <c r="B178" s="444"/>
      <c r="C178" s="445"/>
      <c r="D178" s="445"/>
      <c r="E178" s="445"/>
      <c r="F178" s="445"/>
      <c r="G178" s="445"/>
      <c r="H178" s="445"/>
      <c r="I178" s="445"/>
      <c r="J178" s="445"/>
      <c r="K178" s="445"/>
      <c r="L178" s="445"/>
      <c r="M178" s="446"/>
      <c r="N178" s="444"/>
      <c r="O178" s="445"/>
      <c r="P178" s="445"/>
      <c r="Q178" s="445"/>
      <c r="R178" s="445"/>
      <c r="S178" s="445"/>
      <c r="T178" s="445"/>
      <c r="U178" s="445"/>
      <c r="V178" s="446"/>
      <c r="W178" s="444"/>
      <c r="X178" s="445"/>
      <c r="Y178" s="445"/>
      <c r="Z178" s="445"/>
      <c r="AA178" s="445"/>
      <c r="AB178" s="445"/>
      <c r="AC178" s="445"/>
      <c r="AD178" s="445"/>
      <c r="AE178" s="445"/>
      <c r="AF178" s="445"/>
      <c r="AG178" s="446"/>
      <c r="AI178" s="436"/>
      <c r="AJ178" s="436"/>
      <c r="AK178" s="436"/>
      <c r="AL178" s="439"/>
    </row>
    <row r="179" spans="2:38">
      <c r="B179" s="441"/>
      <c r="C179" s="442"/>
      <c r="D179" s="442"/>
      <c r="E179" s="442"/>
      <c r="F179" s="442"/>
      <c r="G179" s="442"/>
      <c r="H179" s="442"/>
      <c r="I179" s="442"/>
      <c r="J179" s="442"/>
      <c r="K179" s="442"/>
      <c r="L179" s="442"/>
      <c r="M179" s="443"/>
      <c r="N179" s="441"/>
      <c r="O179" s="442"/>
      <c r="P179" s="442"/>
      <c r="Q179" s="442"/>
      <c r="R179" s="442"/>
      <c r="S179" s="442"/>
      <c r="T179" s="442"/>
      <c r="U179" s="442"/>
      <c r="V179" s="443"/>
      <c r="W179" s="441"/>
      <c r="X179" s="442"/>
      <c r="Y179" s="442"/>
      <c r="Z179" s="442"/>
      <c r="AA179" s="442"/>
      <c r="AB179" s="442"/>
      <c r="AC179" s="442"/>
      <c r="AD179" s="442"/>
      <c r="AE179" s="442"/>
      <c r="AF179" s="442"/>
      <c r="AG179" s="443"/>
      <c r="AI179" s="437"/>
      <c r="AJ179" s="437"/>
      <c r="AK179" s="437"/>
      <c r="AL179" s="439"/>
    </row>
    <row r="180" spans="2:38">
      <c r="B180" s="444"/>
      <c r="C180" s="445"/>
      <c r="D180" s="445"/>
      <c r="E180" s="445"/>
      <c r="F180" s="445"/>
      <c r="G180" s="445"/>
      <c r="H180" s="445"/>
      <c r="I180" s="445"/>
      <c r="J180" s="445"/>
      <c r="K180" s="445"/>
      <c r="L180" s="445"/>
      <c r="M180" s="446"/>
      <c r="N180" s="444"/>
      <c r="O180" s="445"/>
      <c r="P180" s="445"/>
      <c r="Q180" s="445"/>
      <c r="R180" s="445"/>
      <c r="S180" s="445"/>
      <c r="T180" s="445"/>
      <c r="U180" s="445"/>
      <c r="V180" s="446"/>
      <c r="W180" s="444"/>
      <c r="X180" s="445"/>
      <c r="Y180" s="445"/>
      <c r="Z180" s="445"/>
      <c r="AA180" s="445"/>
      <c r="AB180" s="445"/>
      <c r="AC180" s="445"/>
      <c r="AD180" s="445"/>
      <c r="AE180" s="445"/>
      <c r="AF180" s="445"/>
      <c r="AG180" s="446"/>
      <c r="AI180" s="33" t="s">
        <v>95</v>
      </c>
      <c r="AJ180" s="42" t="s">
        <v>99</v>
      </c>
      <c r="AK180" s="42" t="s">
        <v>99</v>
      </c>
      <c r="AL180" s="440"/>
    </row>
    <row r="181" spans="2:38">
      <c r="B181" s="441"/>
      <c r="C181" s="442"/>
      <c r="D181" s="442"/>
      <c r="E181" s="442"/>
      <c r="F181" s="442"/>
      <c r="G181" s="442"/>
      <c r="H181" s="442"/>
      <c r="I181" s="442"/>
      <c r="J181" s="442"/>
      <c r="K181" s="442"/>
      <c r="L181" s="442"/>
      <c r="M181" s="443"/>
      <c r="N181" s="441"/>
      <c r="O181" s="442"/>
      <c r="P181" s="442"/>
      <c r="Q181" s="442"/>
      <c r="R181" s="442"/>
      <c r="S181" s="442"/>
      <c r="T181" s="442"/>
      <c r="U181" s="442"/>
      <c r="V181" s="443"/>
      <c r="W181" s="441"/>
      <c r="X181" s="442"/>
      <c r="Y181" s="442"/>
      <c r="Z181" s="442"/>
      <c r="AA181" s="442"/>
      <c r="AB181" s="442"/>
      <c r="AC181" s="442"/>
      <c r="AD181" s="442"/>
      <c r="AE181" s="442"/>
      <c r="AF181" s="442"/>
      <c r="AG181" s="443"/>
      <c r="AI181" s="435"/>
      <c r="AJ181" s="435"/>
      <c r="AK181" s="435"/>
      <c r="AL181" s="28" t="s">
        <v>100</v>
      </c>
    </row>
    <row r="182" spans="2:38">
      <c r="B182" s="444"/>
      <c r="C182" s="445"/>
      <c r="D182" s="445"/>
      <c r="E182" s="445"/>
      <c r="F182" s="445"/>
      <c r="G182" s="445"/>
      <c r="H182" s="445"/>
      <c r="I182" s="445"/>
      <c r="J182" s="445"/>
      <c r="K182" s="445"/>
      <c r="L182" s="445"/>
      <c r="M182" s="446"/>
      <c r="N182" s="444"/>
      <c r="O182" s="445"/>
      <c r="P182" s="445"/>
      <c r="Q182" s="445"/>
      <c r="R182" s="445"/>
      <c r="S182" s="445"/>
      <c r="T182" s="445"/>
      <c r="U182" s="445"/>
      <c r="V182" s="446"/>
      <c r="W182" s="444"/>
      <c r="X182" s="445"/>
      <c r="Y182" s="445"/>
      <c r="Z182" s="445"/>
      <c r="AA182" s="445"/>
      <c r="AB182" s="445"/>
      <c r="AC182" s="445"/>
      <c r="AD182" s="445"/>
      <c r="AE182" s="445"/>
      <c r="AF182" s="445"/>
      <c r="AG182" s="446"/>
      <c r="AI182" s="436"/>
      <c r="AJ182" s="436"/>
      <c r="AK182" s="436"/>
      <c r="AL182" s="438"/>
    </row>
    <row r="183" spans="2:38">
      <c r="B183" s="441"/>
      <c r="C183" s="442"/>
      <c r="D183" s="442"/>
      <c r="E183" s="442"/>
      <c r="F183" s="442"/>
      <c r="G183" s="442"/>
      <c r="H183" s="442"/>
      <c r="I183" s="442"/>
      <c r="J183" s="442"/>
      <c r="K183" s="442"/>
      <c r="L183" s="442"/>
      <c r="M183" s="443"/>
      <c r="N183" s="441"/>
      <c r="O183" s="442"/>
      <c r="P183" s="442"/>
      <c r="Q183" s="442"/>
      <c r="R183" s="442"/>
      <c r="S183" s="442"/>
      <c r="T183" s="442"/>
      <c r="U183" s="442"/>
      <c r="V183" s="443"/>
      <c r="W183" s="441"/>
      <c r="X183" s="442"/>
      <c r="Y183" s="442"/>
      <c r="Z183" s="442"/>
      <c r="AA183" s="442"/>
      <c r="AB183" s="442"/>
      <c r="AC183" s="442"/>
      <c r="AD183" s="442"/>
      <c r="AE183" s="442"/>
      <c r="AF183" s="442"/>
      <c r="AG183" s="443"/>
      <c r="AI183" s="437"/>
      <c r="AJ183" s="437"/>
      <c r="AK183" s="437"/>
      <c r="AL183" s="439"/>
    </row>
    <row r="184" spans="2:38">
      <c r="B184" s="444"/>
      <c r="C184" s="445"/>
      <c r="D184" s="445"/>
      <c r="E184" s="445"/>
      <c r="F184" s="445"/>
      <c r="G184" s="445"/>
      <c r="H184" s="445"/>
      <c r="I184" s="445"/>
      <c r="J184" s="445"/>
      <c r="K184" s="445"/>
      <c r="L184" s="445"/>
      <c r="M184" s="446"/>
      <c r="N184" s="444"/>
      <c r="O184" s="445"/>
      <c r="P184" s="445"/>
      <c r="Q184" s="445"/>
      <c r="R184" s="445"/>
      <c r="S184" s="445"/>
      <c r="T184" s="445"/>
      <c r="U184" s="445"/>
      <c r="V184" s="446"/>
      <c r="W184" s="444"/>
      <c r="X184" s="445"/>
      <c r="Y184" s="445"/>
      <c r="Z184" s="445"/>
      <c r="AA184" s="445"/>
      <c r="AB184" s="445"/>
      <c r="AC184" s="445"/>
      <c r="AD184" s="445"/>
      <c r="AE184" s="445"/>
      <c r="AF184" s="445"/>
      <c r="AG184" s="446"/>
      <c r="AI184" s="33" t="s">
        <v>98</v>
      </c>
      <c r="AJ184" s="42" t="s">
        <v>101</v>
      </c>
      <c r="AK184" s="42" t="s">
        <v>99</v>
      </c>
      <c r="AL184" s="439"/>
    </row>
    <row r="185" spans="2:38">
      <c r="B185" s="441"/>
      <c r="C185" s="442"/>
      <c r="D185" s="442"/>
      <c r="E185" s="442"/>
      <c r="F185" s="442"/>
      <c r="G185" s="442"/>
      <c r="H185" s="442"/>
      <c r="I185" s="442"/>
      <c r="J185" s="442"/>
      <c r="K185" s="442"/>
      <c r="L185" s="442"/>
      <c r="M185" s="443"/>
      <c r="N185" s="441"/>
      <c r="O185" s="442"/>
      <c r="P185" s="442"/>
      <c r="Q185" s="442"/>
      <c r="R185" s="442"/>
      <c r="S185" s="442"/>
      <c r="T185" s="442"/>
      <c r="U185" s="442"/>
      <c r="V185" s="443"/>
      <c r="W185" s="441"/>
      <c r="X185" s="442"/>
      <c r="Y185" s="442"/>
      <c r="Z185" s="442"/>
      <c r="AA185" s="442"/>
      <c r="AB185" s="442"/>
      <c r="AC185" s="442"/>
      <c r="AD185" s="442"/>
      <c r="AE185" s="442"/>
      <c r="AF185" s="442"/>
      <c r="AG185" s="443"/>
      <c r="AL185" s="440"/>
    </row>
    <row r="186" spans="2:38">
      <c r="B186" s="444"/>
      <c r="C186" s="445"/>
      <c r="D186" s="445"/>
      <c r="E186" s="445"/>
      <c r="F186" s="445"/>
      <c r="G186" s="445"/>
      <c r="H186" s="445"/>
      <c r="I186" s="445"/>
      <c r="J186" s="445"/>
      <c r="K186" s="445"/>
      <c r="L186" s="445"/>
      <c r="M186" s="446"/>
      <c r="N186" s="444"/>
      <c r="O186" s="445"/>
      <c r="P186" s="445"/>
      <c r="Q186" s="445"/>
      <c r="R186" s="445"/>
      <c r="S186" s="445"/>
      <c r="T186" s="445"/>
      <c r="U186" s="445"/>
      <c r="V186" s="446"/>
      <c r="W186" s="444"/>
      <c r="X186" s="445"/>
      <c r="Y186" s="445"/>
      <c r="Z186" s="445"/>
      <c r="AA186" s="445"/>
      <c r="AB186" s="445"/>
      <c r="AC186" s="445"/>
      <c r="AD186" s="445"/>
      <c r="AE186" s="445"/>
      <c r="AF186" s="445"/>
      <c r="AG186" s="446"/>
    </row>
  </sheetData>
  <mergeCells count="56">
    <mergeCell ref="Y3:AC3"/>
    <mergeCell ref="AF3:AH3"/>
    <mergeCell ref="AJ3:AL3"/>
    <mergeCell ref="AJ83:AK83"/>
    <mergeCell ref="AF7:AM7"/>
    <mergeCell ref="AK84:AK86"/>
    <mergeCell ref="AL84:AL87"/>
    <mergeCell ref="B86:M87"/>
    <mergeCell ref="N86:V87"/>
    <mergeCell ref="W86:AG87"/>
    <mergeCell ref="B84:M85"/>
    <mergeCell ref="N84:V85"/>
    <mergeCell ref="W84:AG85"/>
    <mergeCell ref="AI84:AI86"/>
    <mergeCell ref="AJ84:AJ86"/>
    <mergeCell ref="AK88:AK90"/>
    <mergeCell ref="AL89:AL92"/>
    <mergeCell ref="B90:M91"/>
    <mergeCell ref="N90:V91"/>
    <mergeCell ref="W90:AG91"/>
    <mergeCell ref="B92:M93"/>
    <mergeCell ref="N92:V93"/>
    <mergeCell ref="W92:AG93"/>
    <mergeCell ref="B88:M89"/>
    <mergeCell ref="N88:V89"/>
    <mergeCell ref="W88:AG89"/>
    <mergeCell ref="AI88:AI90"/>
    <mergeCell ref="AJ88:AJ90"/>
    <mergeCell ref="Y96:AC96"/>
    <mergeCell ref="AF96:AH96"/>
    <mergeCell ref="AJ96:AL96"/>
    <mergeCell ref="AF100:AM100"/>
    <mergeCell ref="AJ176:AK176"/>
    <mergeCell ref="AK177:AK179"/>
    <mergeCell ref="AL177:AL180"/>
    <mergeCell ref="B179:M180"/>
    <mergeCell ref="N179:V180"/>
    <mergeCell ref="W179:AG180"/>
    <mergeCell ref="B177:M178"/>
    <mergeCell ref="N177:V178"/>
    <mergeCell ref="W177:AG178"/>
    <mergeCell ref="AI177:AI179"/>
    <mergeCell ref="AJ177:AJ179"/>
    <mergeCell ref="AK181:AK183"/>
    <mergeCell ref="AL182:AL185"/>
    <mergeCell ref="B183:M184"/>
    <mergeCell ref="N183:V184"/>
    <mergeCell ref="W183:AG184"/>
    <mergeCell ref="B185:M186"/>
    <mergeCell ref="N185:V186"/>
    <mergeCell ref="W185:AG186"/>
    <mergeCell ref="B181:M182"/>
    <mergeCell ref="N181:V182"/>
    <mergeCell ref="W181:AG182"/>
    <mergeCell ref="AI181:AI183"/>
    <mergeCell ref="AJ181:AJ183"/>
  </mergeCells>
  <phoneticPr fontId="4"/>
  <conditionalFormatting sqref="AE81">
    <cfRule type="containsText" dxfId="1810" priority="3991" operator="containsText" text="ＮＧ">
      <formula>NOT(ISERROR(SEARCH("ＮＧ",AE81)))</formula>
    </cfRule>
    <cfRule type="containsText" dxfId="1809" priority="3992" operator="containsText" text="保留">
      <formula>NOT(ISERROR(SEARCH("保留",AE81)))</formula>
    </cfRule>
    <cfRule type="containsText" dxfId="1808" priority="3993" operator="containsText" text="良短">
      <formula>NOT(ISERROR(SEARCH("良短",AE81)))</formula>
    </cfRule>
    <cfRule type="containsText" dxfId="1807" priority="3994" operator="containsText" text="合短">
      <formula>NOT(ISERROR(SEARCH("合短",AE81)))</formula>
    </cfRule>
    <cfRule type="containsText" dxfId="1806" priority="3995" operator="containsText" text="合定">
      <formula>NOT(ISERROR(SEARCH("合定",AE81)))</formula>
    </cfRule>
  </conditionalFormatting>
  <conditionalFormatting sqref="AF82">
    <cfRule type="cellIs" dxfId="1805" priority="3990" stopIfTrue="1" operator="notEqual">
      <formula>"FWP"</formula>
    </cfRule>
  </conditionalFormatting>
  <conditionalFormatting sqref="AE82">
    <cfRule type="containsText" dxfId="1804" priority="3985" operator="containsText" text="ＮＧ">
      <formula>NOT(ISERROR(SEARCH("ＮＧ",AE82)))</formula>
    </cfRule>
    <cfRule type="containsText" dxfId="1803" priority="3986" operator="containsText" text="保留">
      <formula>NOT(ISERROR(SEARCH("保留",AE82)))</formula>
    </cfRule>
    <cfRule type="containsText" dxfId="1802" priority="3987" operator="containsText" text="良短">
      <formula>NOT(ISERROR(SEARCH("良短",AE82)))</formula>
    </cfRule>
    <cfRule type="containsText" dxfId="1801" priority="3988" operator="containsText" text="合短">
      <formula>NOT(ISERROR(SEARCH("合短",AE82)))</formula>
    </cfRule>
    <cfRule type="containsText" dxfId="1800" priority="3989" operator="containsText" text="合定">
      <formula>NOT(ISERROR(SEARCH("合定",AE82)))</formula>
    </cfRule>
  </conditionalFormatting>
  <conditionalFormatting sqref="AE80">
    <cfRule type="containsText" dxfId="1799" priority="3979" operator="containsText" text="ＮＧ">
      <formula>NOT(ISERROR(SEARCH("ＮＧ",AE80)))</formula>
    </cfRule>
    <cfRule type="containsText" dxfId="1798" priority="3980" operator="containsText" text="保留">
      <formula>NOT(ISERROR(SEARCH("保留",AE80)))</formula>
    </cfRule>
    <cfRule type="containsText" dxfId="1797" priority="3981" operator="containsText" text="良短">
      <formula>NOT(ISERROR(SEARCH("良短",AE80)))</formula>
    </cfRule>
    <cfRule type="containsText" dxfId="1796" priority="3982" operator="containsText" text="合短">
      <formula>NOT(ISERROR(SEARCH("合短",AE80)))</formula>
    </cfRule>
    <cfRule type="containsText" dxfId="1795" priority="3983" operator="containsText" text="合定">
      <formula>NOT(ISERROR(SEARCH("合定",AE80)))</formula>
    </cfRule>
  </conditionalFormatting>
  <conditionalFormatting sqref="AE73">
    <cfRule type="containsText" dxfId="1794" priority="3714" operator="containsText" text="ＮＧ">
      <formula>NOT(ISERROR(SEARCH("ＮＧ",AE73)))</formula>
    </cfRule>
    <cfRule type="containsText" dxfId="1793" priority="3715" operator="containsText" text="保留">
      <formula>NOT(ISERROR(SEARCH("保留",AE73)))</formula>
    </cfRule>
    <cfRule type="containsText" dxfId="1792" priority="3716" operator="containsText" text="良短">
      <formula>NOT(ISERROR(SEARCH("良短",AE73)))</formula>
    </cfRule>
    <cfRule type="containsText" dxfId="1791" priority="3717" operator="containsText" text="合短">
      <formula>NOT(ISERROR(SEARCH("合短",AE73)))</formula>
    </cfRule>
    <cfRule type="containsText" dxfId="1790" priority="3718" operator="containsText" text="合定">
      <formula>NOT(ISERROR(SEARCH("合定",AE73)))</formula>
    </cfRule>
  </conditionalFormatting>
  <conditionalFormatting sqref="AE73">
    <cfRule type="containsText" dxfId="1789" priority="3726" operator="containsText" text="ＮＧ">
      <formula>NOT(ISERROR(SEARCH("ＮＧ",AE73)))</formula>
    </cfRule>
    <cfRule type="containsText" dxfId="1788" priority="3727" operator="containsText" text="保留">
      <formula>NOT(ISERROR(SEARCH("保留",AE73)))</formula>
    </cfRule>
    <cfRule type="containsText" dxfId="1787" priority="3728" operator="containsText" text="良短">
      <formula>NOT(ISERROR(SEARCH("良短",AE73)))</formula>
    </cfRule>
    <cfRule type="containsText" dxfId="1786" priority="3729" operator="containsText" text="合短">
      <formula>NOT(ISERROR(SEARCH("合短",AE73)))</formula>
    </cfRule>
    <cfRule type="containsText" dxfId="1785" priority="3730" operator="containsText" text="合定">
      <formula>NOT(ISERROR(SEARCH("合定",AE73)))</formula>
    </cfRule>
  </conditionalFormatting>
  <conditionalFormatting sqref="AE73">
    <cfRule type="containsText" dxfId="1784" priority="3819" operator="containsText" text="ＮＧ">
      <formula>NOT(ISERROR(SEARCH("ＮＧ",AE73)))</formula>
    </cfRule>
    <cfRule type="containsText" dxfId="1783" priority="3820" operator="containsText" text="保留">
      <formula>NOT(ISERROR(SEARCH("保留",AE73)))</formula>
    </cfRule>
    <cfRule type="containsText" dxfId="1782" priority="3821" operator="containsText" text="良短">
      <formula>NOT(ISERROR(SEARCH("良短",AE73)))</formula>
    </cfRule>
    <cfRule type="containsText" dxfId="1781" priority="3822" operator="containsText" text="合短">
      <formula>NOT(ISERROR(SEARCH("合短",AE73)))</formula>
    </cfRule>
    <cfRule type="containsText" dxfId="1780" priority="3823" operator="containsText" text="合定">
      <formula>NOT(ISERROR(SEARCH("合定",AE73)))</formula>
    </cfRule>
  </conditionalFormatting>
  <conditionalFormatting sqref="AE73">
    <cfRule type="containsText" dxfId="1779" priority="3813" operator="containsText" text="ＮＧ">
      <formula>NOT(ISERROR(SEARCH("ＮＧ",AE73)))</formula>
    </cfRule>
    <cfRule type="containsText" dxfId="1778" priority="3814" operator="containsText" text="保留">
      <formula>NOT(ISERROR(SEARCH("保留",AE73)))</formula>
    </cfRule>
    <cfRule type="containsText" dxfId="1777" priority="3815" operator="containsText" text="良短">
      <formula>NOT(ISERROR(SEARCH("良短",AE73)))</formula>
    </cfRule>
    <cfRule type="containsText" dxfId="1776" priority="3816" operator="containsText" text="合短">
      <formula>NOT(ISERROR(SEARCH("合短",AE73)))</formula>
    </cfRule>
    <cfRule type="containsText" dxfId="1775" priority="3817" operator="containsText" text="合定">
      <formula>NOT(ISERROR(SEARCH("合定",AE73)))</formula>
    </cfRule>
  </conditionalFormatting>
  <conditionalFormatting sqref="AE79">
    <cfRule type="containsText" dxfId="1774" priority="3363" operator="containsText" text="ＮＧ">
      <formula>NOT(ISERROR(SEARCH("ＮＧ",AE79)))</formula>
    </cfRule>
    <cfRule type="containsText" dxfId="1773" priority="3364" operator="containsText" text="保留">
      <formula>NOT(ISERROR(SEARCH("保留",AE79)))</formula>
    </cfRule>
    <cfRule type="containsText" dxfId="1772" priority="3365" operator="containsText" text="良短">
      <formula>NOT(ISERROR(SEARCH("良短",AE79)))</formula>
    </cfRule>
    <cfRule type="containsText" dxfId="1771" priority="3366" operator="containsText" text="合短">
      <formula>NOT(ISERROR(SEARCH("合短",AE79)))</formula>
    </cfRule>
    <cfRule type="containsText" dxfId="1770" priority="3367" operator="containsText" text="合定">
      <formula>NOT(ISERROR(SEARCH("合定",AE79)))</formula>
    </cfRule>
  </conditionalFormatting>
  <conditionalFormatting sqref="AE79">
    <cfRule type="containsText" dxfId="1769" priority="3369" operator="containsText" text="ＮＧ">
      <formula>NOT(ISERROR(SEARCH("ＮＧ",AE79)))</formula>
    </cfRule>
    <cfRule type="containsText" dxfId="1768" priority="3370" operator="containsText" text="保留">
      <formula>NOT(ISERROR(SEARCH("保留",AE79)))</formula>
    </cfRule>
    <cfRule type="containsText" dxfId="1767" priority="3371" operator="containsText" text="良短">
      <formula>NOT(ISERROR(SEARCH("良短",AE79)))</formula>
    </cfRule>
    <cfRule type="containsText" dxfId="1766" priority="3372" operator="containsText" text="合短">
      <formula>NOT(ISERROR(SEARCH("合短",AE79)))</formula>
    </cfRule>
    <cfRule type="containsText" dxfId="1765" priority="3373" operator="containsText" text="合定">
      <formula>NOT(ISERROR(SEARCH("合定",AE79)))</formula>
    </cfRule>
  </conditionalFormatting>
  <conditionalFormatting sqref="AE79">
    <cfRule type="containsText" dxfId="1764" priority="3357" operator="containsText" text="ＮＧ">
      <formula>NOT(ISERROR(SEARCH("ＮＧ",AE79)))</formula>
    </cfRule>
    <cfRule type="containsText" dxfId="1763" priority="3358" operator="containsText" text="保留">
      <formula>NOT(ISERROR(SEARCH("保留",AE79)))</formula>
    </cfRule>
    <cfRule type="containsText" dxfId="1762" priority="3359" operator="containsText" text="良短">
      <formula>NOT(ISERROR(SEARCH("良短",AE79)))</formula>
    </cfRule>
    <cfRule type="containsText" dxfId="1761" priority="3360" operator="containsText" text="合短">
      <formula>NOT(ISERROR(SEARCH("合短",AE79)))</formula>
    </cfRule>
    <cfRule type="containsText" dxfId="1760" priority="3361" operator="containsText" text="合定">
      <formula>NOT(ISERROR(SEARCH("合定",AE79)))</formula>
    </cfRule>
  </conditionalFormatting>
  <conditionalFormatting sqref="AE79">
    <cfRule type="containsText" dxfId="1759" priority="3345" operator="containsText" text="ＮＧ">
      <formula>NOT(ISERROR(SEARCH("ＮＧ",AE79)))</formula>
    </cfRule>
    <cfRule type="containsText" dxfId="1758" priority="3346" operator="containsText" text="保留">
      <formula>NOT(ISERROR(SEARCH("保留",AE79)))</formula>
    </cfRule>
    <cfRule type="containsText" dxfId="1757" priority="3347" operator="containsText" text="良短">
      <formula>NOT(ISERROR(SEARCH("良短",AE79)))</formula>
    </cfRule>
    <cfRule type="containsText" dxfId="1756" priority="3348" operator="containsText" text="合短">
      <formula>NOT(ISERROR(SEARCH("合短",AE79)))</formula>
    </cfRule>
    <cfRule type="containsText" dxfId="1755" priority="3349" operator="containsText" text="合定">
      <formula>NOT(ISERROR(SEARCH("合定",AE79)))</formula>
    </cfRule>
  </conditionalFormatting>
  <conditionalFormatting sqref="AE79">
    <cfRule type="containsText" dxfId="1754" priority="3351" operator="containsText" text="ＮＧ">
      <formula>NOT(ISERROR(SEARCH("ＮＧ",AE79)))</formula>
    </cfRule>
    <cfRule type="containsText" dxfId="1753" priority="3352" operator="containsText" text="保留">
      <formula>NOT(ISERROR(SEARCH("保留",AE79)))</formula>
    </cfRule>
    <cfRule type="containsText" dxfId="1752" priority="3353" operator="containsText" text="良短">
      <formula>NOT(ISERROR(SEARCH("良短",AE79)))</formula>
    </cfRule>
    <cfRule type="containsText" dxfId="1751" priority="3354" operator="containsText" text="合短">
      <formula>NOT(ISERROR(SEARCH("合短",AE79)))</formula>
    </cfRule>
    <cfRule type="containsText" dxfId="1750" priority="3355" operator="containsText" text="合定">
      <formula>NOT(ISERROR(SEARCH("合定",AE79)))</formula>
    </cfRule>
  </conditionalFormatting>
  <conditionalFormatting sqref="AE79">
    <cfRule type="containsText" dxfId="1749" priority="3333" operator="containsText" text="ＮＧ">
      <formula>NOT(ISERROR(SEARCH("ＮＧ",AE79)))</formula>
    </cfRule>
    <cfRule type="containsText" dxfId="1748" priority="3334" operator="containsText" text="保留">
      <formula>NOT(ISERROR(SEARCH("保留",AE79)))</formula>
    </cfRule>
    <cfRule type="containsText" dxfId="1747" priority="3335" operator="containsText" text="良短">
      <formula>NOT(ISERROR(SEARCH("良短",AE79)))</formula>
    </cfRule>
    <cfRule type="containsText" dxfId="1746" priority="3336" operator="containsText" text="合短">
      <formula>NOT(ISERROR(SEARCH("合短",AE79)))</formula>
    </cfRule>
    <cfRule type="containsText" dxfId="1745" priority="3337" operator="containsText" text="合定">
      <formula>NOT(ISERROR(SEARCH("合定",AE79)))</formula>
    </cfRule>
  </conditionalFormatting>
  <conditionalFormatting sqref="AE79">
    <cfRule type="containsText" dxfId="1744" priority="3339" operator="containsText" text="ＮＧ">
      <formula>NOT(ISERROR(SEARCH("ＮＧ",AE79)))</formula>
    </cfRule>
    <cfRule type="containsText" dxfId="1743" priority="3340" operator="containsText" text="保留">
      <formula>NOT(ISERROR(SEARCH("保留",AE79)))</formula>
    </cfRule>
    <cfRule type="containsText" dxfId="1742" priority="3341" operator="containsText" text="良短">
      <formula>NOT(ISERROR(SEARCH("良短",AE79)))</formula>
    </cfRule>
    <cfRule type="containsText" dxfId="1741" priority="3342" operator="containsText" text="合短">
      <formula>NOT(ISERROR(SEARCH("合短",AE79)))</formula>
    </cfRule>
    <cfRule type="containsText" dxfId="1740" priority="3343" operator="containsText" text="合定">
      <formula>NOT(ISERROR(SEARCH("合定",AE79)))</formula>
    </cfRule>
  </conditionalFormatting>
  <conditionalFormatting sqref="AE79">
    <cfRule type="containsText" dxfId="1739" priority="3327" operator="containsText" text="ＮＧ">
      <formula>NOT(ISERROR(SEARCH("ＮＧ",AE79)))</formula>
    </cfRule>
    <cfRule type="containsText" dxfId="1738" priority="3328" operator="containsText" text="保留">
      <formula>NOT(ISERROR(SEARCH("保留",AE79)))</formula>
    </cfRule>
    <cfRule type="containsText" dxfId="1737" priority="3329" operator="containsText" text="良短">
      <formula>NOT(ISERROR(SEARCH("良短",AE79)))</formula>
    </cfRule>
    <cfRule type="containsText" dxfId="1736" priority="3330" operator="containsText" text="合短">
      <formula>NOT(ISERROR(SEARCH("合短",AE79)))</formula>
    </cfRule>
    <cfRule type="containsText" dxfId="1735" priority="3331" operator="containsText" text="合定">
      <formula>NOT(ISERROR(SEARCH("合定",AE79)))</formula>
    </cfRule>
  </conditionalFormatting>
  <conditionalFormatting sqref="AE79">
    <cfRule type="containsText" dxfId="1734" priority="3231" operator="containsText" text="ＮＧ">
      <formula>NOT(ISERROR(SEARCH("ＮＧ",AE79)))</formula>
    </cfRule>
    <cfRule type="containsText" dxfId="1733" priority="3232" operator="containsText" text="保留">
      <formula>NOT(ISERROR(SEARCH("保留",AE79)))</formula>
    </cfRule>
    <cfRule type="containsText" dxfId="1732" priority="3233" operator="containsText" text="良短">
      <formula>NOT(ISERROR(SEARCH("良短",AE79)))</formula>
    </cfRule>
    <cfRule type="containsText" dxfId="1731" priority="3234" operator="containsText" text="合短">
      <formula>NOT(ISERROR(SEARCH("合短",AE79)))</formula>
    </cfRule>
    <cfRule type="containsText" dxfId="1730" priority="3235" operator="containsText" text="合定">
      <formula>NOT(ISERROR(SEARCH("合定",AE79)))</formula>
    </cfRule>
  </conditionalFormatting>
  <conditionalFormatting sqref="AE79">
    <cfRule type="containsText" dxfId="1729" priority="3189" operator="containsText" text="ＮＧ">
      <formula>NOT(ISERROR(SEARCH("ＮＧ",AE79)))</formula>
    </cfRule>
    <cfRule type="containsText" dxfId="1728" priority="3190" operator="containsText" text="保留">
      <formula>NOT(ISERROR(SEARCH("保留",AE79)))</formula>
    </cfRule>
    <cfRule type="containsText" dxfId="1727" priority="3191" operator="containsText" text="良短">
      <formula>NOT(ISERROR(SEARCH("良短",AE79)))</formula>
    </cfRule>
    <cfRule type="containsText" dxfId="1726" priority="3192" operator="containsText" text="合短">
      <formula>NOT(ISERROR(SEARCH("合短",AE79)))</formula>
    </cfRule>
    <cfRule type="containsText" dxfId="1725" priority="3193" operator="containsText" text="合定">
      <formula>NOT(ISERROR(SEARCH("合定",AE79)))</formula>
    </cfRule>
  </conditionalFormatting>
  <conditionalFormatting sqref="AE79">
    <cfRule type="containsText" dxfId="1724" priority="3321" operator="containsText" text="ＮＧ">
      <formula>NOT(ISERROR(SEARCH("ＮＧ",AE79)))</formula>
    </cfRule>
    <cfRule type="containsText" dxfId="1723" priority="3322" operator="containsText" text="保留">
      <formula>NOT(ISERROR(SEARCH("保留",AE79)))</formula>
    </cfRule>
    <cfRule type="containsText" dxfId="1722" priority="3323" operator="containsText" text="良短">
      <formula>NOT(ISERROR(SEARCH("良短",AE79)))</formula>
    </cfRule>
    <cfRule type="containsText" dxfId="1721" priority="3324" operator="containsText" text="合短">
      <formula>NOT(ISERROR(SEARCH("合短",AE79)))</formula>
    </cfRule>
    <cfRule type="containsText" dxfId="1720" priority="3325" operator="containsText" text="合定">
      <formula>NOT(ISERROR(SEARCH("合定",AE79)))</formula>
    </cfRule>
  </conditionalFormatting>
  <conditionalFormatting sqref="AE79">
    <cfRule type="containsText" dxfId="1719" priority="3309" operator="containsText" text="ＮＧ">
      <formula>NOT(ISERROR(SEARCH("ＮＧ",AE79)))</formula>
    </cfRule>
    <cfRule type="containsText" dxfId="1718" priority="3310" operator="containsText" text="保留">
      <formula>NOT(ISERROR(SEARCH("保留",AE79)))</formula>
    </cfRule>
    <cfRule type="containsText" dxfId="1717" priority="3311" operator="containsText" text="良短">
      <formula>NOT(ISERROR(SEARCH("良短",AE79)))</formula>
    </cfRule>
    <cfRule type="containsText" dxfId="1716" priority="3312" operator="containsText" text="合短">
      <formula>NOT(ISERROR(SEARCH("合短",AE79)))</formula>
    </cfRule>
    <cfRule type="containsText" dxfId="1715" priority="3313" operator="containsText" text="合定">
      <formula>NOT(ISERROR(SEARCH("合定",AE79)))</formula>
    </cfRule>
  </conditionalFormatting>
  <conditionalFormatting sqref="AE79">
    <cfRule type="containsText" dxfId="1714" priority="3315" operator="containsText" text="ＮＧ">
      <formula>NOT(ISERROR(SEARCH("ＮＧ",AE79)))</formula>
    </cfRule>
    <cfRule type="containsText" dxfId="1713" priority="3316" operator="containsText" text="保留">
      <formula>NOT(ISERROR(SEARCH("保留",AE79)))</formula>
    </cfRule>
    <cfRule type="containsText" dxfId="1712" priority="3317" operator="containsText" text="良短">
      <formula>NOT(ISERROR(SEARCH("良短",AE79)))</formula>
    </cfRule>
    <cfRule type="containsText" dxfId="1711" priority="3318" operator="containsText" text="合短">
      <formula>NOT(ISERROR(SEARCH("合短",AE79)))</formula>
    </cfRule>
    <cfRule type="containsText" dxfId="1710" priority="3319" operator="containsText" text="合定">
      <formula>NOT(ISERROR(SEARCH("合定",AE79)))</formula>
    </cfRule>
  </conditionalFormatting>
  <conditionalFormatting sqref="AE79">
    <cfRule type="containsText" dxfId="1709" priority="3303" operator="containsText" text="ＮＧ">
      <formula>NOT(ISERROR(SEARCH("ＮＧ",AE79)))</formula>
    </cfRule>
    <cfRule type="containsText" dxfId="1708" priority="3304" operator="containsText" text="保留">
      <formula>NOT(ISERROR(SEARCH("保留",AE79)))</formula>
    </cfRule>
    <cfRule type="containsText" dxfId="1707" priority="3305" operator="containsText" text="良短">
      <formula>NOT(ISERROR(SEARCH("良短",AE79)))</formula>
    </cfRule>
    <cfRule type="containsText" dxfId="1706" priority="3306" operator="containsText" text="合短">
      <formula>NOT(ISERROR(SEARCH("合短",AE79)))</formula>
    </cfRule>
    <cfRule type="containsText" dxfId="1705" priority="3307" operator="containsText" text="合定">
      <formula>NOT(ISERROR(SEARCH("合定",AE79)))</formula>
    </cfRule>
  </conditionalFormatting>
  <conditionalFormatting sqref="AE79">
    <cfRule type="containsText" dxfId="1704" priority="3297" operator="containsText" text="ＮＧ">
      <formula>NOT(ISERROR(SEARCH("ＮＧ",AE79)))</formula>
    </cfRule>
    <cfRule type="containsText" dxfId="1703" priority="3298" operator="containsText" text="保留">
      <formula>NOT(ISERROR(SEARCH("保留",AE79)))</formula>
    </cfRule>
    <cfRule type="containsText" dxfId="1702" priority="3299" operator="containsText" text="良短">
      <formula>NOT(ISERROR(SEARCH("良短",AE79)))</formula>
    </cfRule>
    <cfRule type="containsText" dxfId="1701" priority="3300" operator="containsText" text="合短">
      <formula>NOT(ISERROR(SEARCH("合短",AE79)))</formula>
    </cfRule>
    <cfRule type="containsText" dxfId="1700" priority="3301" operator="containsText" text="合定">
      <formula>NOT(ISERROR(SEARCH("合定",AE79)))</formula>
    </cfRule>
  </conditionalFormatting>
  <conditionalFormatting sqref="AE79">
    <cfRule type="containsText" dxfId="1699" priority="3285" operator="containsText" text="ＮＧ">
      <formula>NOT(ISERROR(SEARCH("ＮＧ",AE79)))</formula>
    </cfRule>
    <cfRule type="containsText" dxfId="1698" priority="3286" operator="containsText" text="保留">
      <formula>NOT(ISERROR(SEARCH("保留",AE79)))</formula>
    </cfRule>
    <cfRule type="containsText" dxfId="1697" priority="3287" operator="containsText" text="良短">
      <formula>NOT(ISERROR(SEARCH("良短",AE79)))</formula>
    </cfRule>
    <cfRule type="containsText" dxfId="1696" priority="3288" operator="containsText" text="合短">
      <formula>NOT(ISERROR(SEARCH("合短",AE79)))</formula>
    </cfRule>
    <cfRule type="containsText" dxfId="1695" priority="3289" operator="containsText" text="合定">
      <formula>NOT(ISERROR(SEARCH("合定",AE79)))</formula>
    </cfRule>
  </conditionalFormatting>
  <conditionalFormatting sqref="AE79">
    <cfRule type="containsText" dxfId="1694" priority="3291" operator="containsText" text="ＮＧ">
      <formula>NOT(ISERROR(SEARCH("ＮＧ",AE79)))</formula>
    </cfRule>
    <cfRule type="containsText" dxfId="1693" priority="3292" operator="containsText" text="保留">
      <formula>NOT(ISERROR(SEARCH("保留",AE79)))</formula>
    </cfRule>
    <cfRule type="containsText" dxfId="1692" priority="3293" operator="containsText" text="良短">
      <formula>NOT(ISERROR(SEARCH("良短",AE79)))</formula>
    </cfRule>
    <cfRule type="containsText" dxfId="1691" priority="3294" operator="containsText" text="合短">
      <formula>NOT(ISERROR(SEARCH("合短",AE79)))</formula>
    </cfRule>
    <cfRule type="containsText" dxfId="1690" priority="3295" operator="containsText" text="合定">
      <formula>NOT(ISERROR(SEARCH("合定",AE79)))</formula>
    </cfRule>
  </conditionalFormatting>
  <conditionalFormatting sqref="AE79">
    <cfRule type="containsText" dxfId="1689" priority="3273" operator="containsText" text="ＮＧ">
      <formula>NOT(ISERROR(SEARCH("ＮＧ",AE79)))</formula>
    </cfRule>
    <cfRule type="containsText" dxfId="1688" priority="3274" operator="containsText" text="保留">
      <formula>NOT(ISERROR(SEARCH("保留",AE79)))</formula>
    </cfRule>
    <cfRule type="containsText" dxfId="1687" priority="3275" operator="containsText" text="良短">
      <formula>NOT(ISERROR(SEARCH("良短",AE79)))</formula>
    </cfRule>
    <cfRule type="containsText" dxfId="1686" priority="3276" operator="containsText" text="合短">
      <formula>NOT(ISERROR(SEARCH("合短",AE79)))</formula>
    </cfRule>
    <cfRule type="containsText" dxfId="1685" priority="3277" operator="containsText" text="合定">
      <formula>NOT(ISERROR(SEARCH("合定",AE79)))</formula>
    </cfRule>
  </conditionalFormatting>
  <conditionalFormatting sqref="AE79">
    <cfRule type="containsText" dxfId="1684" priority="3279" operator="containsText" text="ＮＧ">
      <formula>NOT(ISERROR(SEARCH("ＮＧ",AE79)))</formula>
    </cfRule>
    <cfRule type="containsText" dxfId="1683" priority="3280" operator="containsText" text="保留">
      <formula>NOT(ISERROR(SEARCH("保留",AE79)))</formula>
    </cfRule>
    <cfRule type="containsText" dxfId="1682" priority="3281" operator="containsText" text="良短">
      <formula>NOT(ISERROR(SEARCH("良短",AE79)))</formula>
    </cfRule>
    <cfRule type="containsText" dxfId="1681" priority="3282" operator="containsText" text="合短">
      <formula>NOT(ISERROR(SEARCH("合短",AE79)))</formula>
    </cfRule>
    <cfRule type="containsText" dxfId="1680" priority="3283" operator="containsText" text="合定">
      <formula>NOT(ISERROR(SEARCH("合定",AE79)))</formula>
    </cfRule>
  </conditionalFormatting>
  <conditionalFormatting sqref="AE79">
    <cfRule type="containsText" dxfId="1679" priority="3267" operator="containsText" text="ＮＧ">
      <formula>NOT(ISERROR(SEARCH("ＮＧ",AE79)))</formula>
    </cfRule>
    <cfRule type="containsText" dxfId="1678" priority="3268" operator="containsText" text="保留">
      <formula>NOT(ISERROR(SEARCH("保留",AE79)))</formula>
    </cfRule>
    <cfRule type="containsText" dxfId="1677" priority="3269" operator="containsText" text="良短">
      <formula>NOT(ISERROR(SEARCH("良短",AE79)))</formula>
    </cfRule>
    <cfRule type="containsText" dxfId="1676" priority="3270" operator="containsText" text="合短">
      <formula>NOT(ISERROR(SEARCH("合短",AE79)))</formula>
    </cfRule>
    <cfRule type="containsText" dxfId="1675" priority="3271" operator="containsText" text="合定">
      <formula>NOT(ISERROR(SEARCH("合定",AE79)))</formula>
    </cfRule>
  </conditionalFormatting>
  <conditionalFormatting sqref="AE79">
    <cfRule type="containsText" dxfId="1674" priority="3255" operator="containsText" text="ＮＧ">
      <formula>NOT(ISERROR(SEARCH("ＮＧ",AE79)))</formula>
    </cfRule>
    <cfRule type="containsText" dxfId="1673" priority="3256" operator="containsText" text="保留">
      <formula>NOT(ISERROR(SEARCH("保留",AE79)))</formula>
    </cfRule>
    <cfRule type="containsText" dxfId="1672" priority="3257" operator="containsText" text="良短">
      <formula>NOT(ISERROR(SEARCH("良短",AE79)))</formula>
    </cfRule>
    <cfRule type="containsText" dxfId="1671" priority="3258" operator="containsText" text="合短">
      <formula>NOT(ISERROR(SEARCH("合短",AE79)))</formula>
    </cfRule>
    <cfRule type="containsText" dxfId="1670" priority="3259" operator="containsText" text="合定">
      <formula>NOT(ISERROR(SEARCH("合定",AE79)))</formula>
    </cfRule>
  </conditionalFormatting>
  <conditionalFormatting sqref="AE79">
    <cfRule type="containsText" dxfId="1669" priority="3261" operator="containsText" text="ＮＧ">
      <formula>NOT(ISERROR(SEARCH("ＮＧ",AE79)))</formula>
    </cfRule>
    <cfRule type="containsText" dxfId="1668" priority="3262" operator="containsText" text="保留">
      <formula>NOT(ISERROR(SEARCH("保留",AE79)))</formula>
    </cfRule>
    <cfRule type="containsText" dxfId="1667" priority="3263" operator="containsText" text="良短">
      <formula>NOT(ISERROR(SEARCH("良短",AE79)))</formula>
    </cfRule>
    <cfRule type="containsText" dxfId="1666" priority="3264" operator="containsText" text="合短">
      <formula>NOT(ISERROR(SEARCH("合短",AE79)))</formula>
    </cfRule>
    <cfRule type="containsText" dxfId="1665" priority="3265" operator="containsText" text="合定">
      <formula>NOT(ISERROR(SEARCH("合定",AE79)))</formula>
    </cfRule>
  </conditionalFormatting>
  <conditionalFormatting sqref="AE79">
    <cfRule type="containsText" dxfId="1664" priority="3249" operator="containsText" text="ＮＧ">
      <formula>NOT(ISERROR(SEARCH("ＮＧ",AE79)))</formula>
    </cfRule>
    <cfRule type="containsText" dxfId="1663" priority="3250" operator="containsText" text="保留">
      <formula>NOT(ISERROR(SEARCH("保留",AE79)))</formula>
    </cfRule>
    <cfRule type="containsText" dxfId="1662" priority="3251" operator="containsText" text="良短">
      <formula>NOT(ISERROR(SEARCH("良短",AE79)))</formula>
    </cfRule>
    <cfRule type="containsText" dxfId="1661" priority="3252" operator="containsText" text="合短">
      <formula>NOT(ISERROR(SEARCH("合短",AE79)))</formula>
    </cfRule>
    <cfRule type="containsText" dxfId="1660" priority="3253" operator="containsText" text="合定">
      <formula>NOT(ISERROR(SEARCH("合定",AE79)))</formula>
    </cfRule>
  </conditionalFormatting>
  <conditionalFormatting sqref="AE79">
    <cfRule type="containsText" dxfId="1659" priority="3243" operator="containsText" text="ＮＧ">
      <formula>NOT(ISERROR(SEARCH("ＮＧ",AE79)))</formula>
    </cfRule>
    <cfRule type="containsText" dxfId="1658" priority="3244" operator="containsText" text="保留">
      <formula>NOT(ISERROR(SEARCH("保留",AE79)))</formula>
    </cfRule>
    <cfRule type="containsText" dxfId="1657" priority="3245" operator="containsText" text="良短">
      <formula>NOT(ISERROR(SEARCH("良短",AE79)))</formula>
    </cfRule>
    <cfRule type="containsText" dxfId="1656" priority="3246" operator="containsText" text="合短">
      <formula>NOT(ISERROR(SEARCH("合短",AE79)))</formula>
    </cfRule>
    <cfRule type="containsText" dxfId="1655" priority="3247" operator="containsText" text="合定">
      <formula>NOT(ISERROR(SEARCH("合定",AE79)))</formula>
    </cfRule>
  </conditionalFormatting>
  <conditionalFormatting sqref="AE79">
    <cfRule type="containsText" dxfId="1654" priority="3225" operator="containsText" text="ＮＧ">
      <formula>NOT(ISERROR(SEARCH("ＮＧ",AE79)))</formula>
    </cfRule>
    <cfRule type="containsText" dxfId="1653" priority="3226" operator="containsText" text="保留">
      <formula>NOT(ISERROR(SEARCH("保留",AE79)))</formula>
    </cfRule>
    <cfRule type="containsText" dxfId="1652" priority="3227" operator="containsText" text="良短">
      <formula>NOT(ISERROR(SEARCH("良短",AE79)))</formula>
    </cfRule>
    <cfRule type="containsText" dxfId="1651" priority="3228" operator="containsText" text="合短">
      <formula>NOT(ISERROR(SEARCH("合短",AE79)))</formula>
    </cfRule>
    <cfRule type="containsText" dxfId="1650" priority="3229" operator="containsText" text="合定">
      <formula>NOT(ISERROR(SEARCH("合定",AE79)))</formula>
    </cfRule>
  </conditionalFormatting>
  <conditionalFormatting sqref="AE79">
    <cfRule type="containsText" dxfId="1649" priority="3237" operator="containsText" text="ＮＧ">
      <formula>NOT(ISERROR(SEARCH("ＮＧ",AE79)))</formula>
    </cfRule>
    <cfRule type="containsText" dxfId="1648" priority="3238" operator="containsText" text="保留">
      <formula>NOT(ISERROR(SEARCH("保留",AE79)))</formula>
    </cfRule>
    <cfRule type="containsText" dxfId="1647" priority="3239" operator="containsText" text="良短">
      <formula>NOT(ISERROR(SEARCH("良短",AE79)))</formula>
    </cfRule>
    <cfRule type="containsText" dxfId="1646" priority="3240" operator="containsText" text="合短">
      <formula>NOT(ISERROR(SEARCH("合短",AE79)))</formula>
    </cfRule>
    <cfRule type="containsText" dxfId="1645" priority="3241" operator="containsText" text="合定">
      <formula>NOT(ISERROR(SEARCH("合定",AE79)))</formula>
    </cfRule>
  </conditionalFormatting>
  <conditionalFormatting sqref="AE79">
    <cfRule type="containsText" dxfId="1644" priority="3219" operator="containsText" text="ＮＧ">
      <formula>NOT(ISERROR(SEARCH("ＮＧ",AE79)))</formula>
    </cfRule>
    <cfRule type="containsText" dxfId="1643" priority="3220" operator="containsText" text="保留">
      <formula>NOT(ISERROR(SEARCH("保留",AE79)))</formula>
    </cfRule>
    <cfRule type="containsText" dxfId="1642" priority="3221" operator="containsText" text="良短">
      <formula>NOT(ISERROR(SEARCH("良短",AE79)))</formula>
    </cfRule>
    <cfRule type="containsText" dxfId="1641" priority="3222" operator="containsText" text="合短">
      <formula>NOT(ISERROR(SEARCH("合短",AE79)))</formula>
    </cfRule>
    <cfRule type="containsText" dxfId="1640" priority="3223" operator="containsText" text="合定">
      <formula>NOT(ISERROR(SEARCH("合定",AE79)))</formula>
    </cfRule>
  </conditionalFormatting>
  <conditionalFormatting sqref="AE79">
    <cfRule type="containsText" dxfId="1639" priority="3213" operator="containsText" text="ＮＧ">
      <formula>NOT(ISERROR(SEARCH("ＮＧ",AE79)))</formula>
    </cfRule>
    <cfRule type="containsText" dxfId="1638" priority="3214" operator="containsText" text="保留">
      <formula>NOT(ISERROR(SEARCH("保留",AE79)))</formula>
    </cfRule>
    <cfRule type="containsText" dxfId="1637" priority="3215" operator="containsText" text="良短">
      <formula>NOT(ISERROR(SEARCH("良短",AE79)))</formula>
    </cfRule>
    <cfRule type="containsText" dxfId="1636" priority="3216" operator="containsText" text="合短">
      <formula>NOT(ISERROR(SEARCH("合短",AE79)))</formula>
    </cfRule>
    <cfRule type="containsText" dxfId="1635" priority="3217" operator="containsText" text="合定">
      <formula>NOT(ISERROR(SEARCH("合定",AE79)))</formula>
    </cfRule>
  </conditionalFormatting>
  <conditionalFormatting sqref="AE79">
    <cfRule type="containsText" dxfId="1634" priority="3207" operator="containsText" text="ＮＧ">
      <formula>NOT(ISERROR(SEARCH("ＮＧ",AE79)))</formula>
    </cfRule>
    <cfRule type="containsText" dxfId="1633" priority="3208" operator="containsText" text="保留">
      <formula>NOT(ISERROR(SEARCH("保留",AE79)))</formula>
    </cfRule>
    <cfRule type="containsText" dxfId="1632" priority="3209" operator="containsText" text="良短">
      <formula>NOT(ISERROR(SEARCH("良短",AE79)))</formula>
    </cfRule>
    <cfRule type="containsText" dxfId="1631" priority="3210" operator="containsText" text="合短">
      <formula>NOT(ISERROR(SEARCH("合短",AE79)))</formula>
    </cfRule>
    <cfRule type="containsText" dxfId="1630" priority="3211" operator="containsText" text="合定">
      <formula>NOT(ISERROR(SEARCH("合定",AE79)))</formula>
    </cfRule>
  </conditionalFormatting>
  <conditionalFormatting sqref="AE79">
    <cfRule type="containsText" dxfId="1629" priority="3201" operator="containsText" text="ＮＧ">
      <formula>NOT(ISERROR(SEARCH("ＮＧ",AE79)))</formula>
    </cfRule>
    <cfRule type="containsText" dxfId="1628" priority="3202" operator="containsText" text="保留">
      <formula>NOT(ISERROR(SEARCH("保留",AE79)))</formula>
    </cfRule>
    <cfRule type="containsText" dxfId="1627" priority="3203" operator="containsText" text="良短">
      <formula>NOT(ISERROR(SEARCH("良短",AE79)))</formula>
    </cfRule>
    <cfRule type="containsText" dxfId="1626" priority="3204" operator="containsText" text="合短">
      <formula>NOT(ISERROR(SEARCH("合短",AE79)))</formula>
    </cfRule>
    <cfRule type="containsText" dxfId="1625" priority="3205" operator="containsText" text="合定">
      <formula>NOT(ISERROR(SEARCH("合定",AE79)))</formula>
    </cfRule>
  </conditionalFormatting>
  <conditionalFormatting sqref="AE79">
    <cfRule type="containsText" dxfId="1624" priority="3183" operator="containsText" text="ＮＧ">
      <formula>NOT(ISERROR(SEARCH("ＮＧ",AE79)))</formula>
    </cfRule>
    <cfRule type="containsText" dxfId="1623" priority="3184" operator="containsText" text="保留">
      <formula>NOT(ISERROR(SEARCH("保留",AE79)))</formula>
    </cfRule>
    <cfRule type="containsText" dxfId="1622" priority="3185" operator="containsText" text="良短">
      <formula>NOT(ISERROR(SEARCH("良短",AE79)))</formula>
    </cfRule>
    <cfRule type="containsText" dxfId="1621" priority="3186" operator="containsText" text="合短">
      <formula>NOT(ISERROR(SEARCH("合短",AE79)))</formula>
    </cfRule>
    <cfRule type="containsText" dxfId="1620" priority="3187" operator="containsText" text="合定">
      <formula>NOT(ISERROR(SEARCH("合定",AE79)))</formula>
    </cfRule>
  </conditionalFormatting>
  <conditionalFormatting sqref="AE79">
    <cfRule type="containsText" dxfId="1619" priority="3195" operator="containsText" text="ＮＧ">
      <formula>NOT(ISERROR(SEARCH("ＮＧ",AE79)))</formula>
    </cfRule>
    <cfRule type="containsText" dxfId="1618" priority="3196" operator="containsText" text="保留">
      <formula>NOT(ISERROR(SEARCH("保留",AE79)))</formula>
    </cfRule>
    <cfRule type="containsText" dxfId="1617" priority="3197" operator="containsText" text="良短">
      <formula>NOT(ISERROR(SEARCH("良短",AE79)))</formula>
    </cfRule>
    <cfRule type="containsText" dxfId="1616" priority="3198" operator="containsText" text="合短">
      <formula>NOT(ISERROR(SEARCH("合短",AE79)))</formula>
    </cfRule>
    <cfRule type="containsText" dxfId="1615" priority="3199" operator="containsText" text="合定">
      <formula>NOT(ISERROR(SEARCH("合定",AE79)))</formula>
    </cfRule>
  </conditionalFormatting>
  <conditionalFormatting sqref="AE79">
    <cfRule type="containsText" dxfId="1614" priority="3177" operator="containsText" text="ＮＧ">
      <formula>NOT(ISERROR(SEARCH("ＮＧ",AE79)))</formula>
    </cfRule>
    <cfRule type="containsText" dxfId="1613" priority="3178" operator="containsText" text="保留">
      <formula>NOT(ISERROR(SEARCH("保留",AE79)))</formula>
    </cfRule>
    <cfRule type="containsText" dxfId="1612" priority="3179" operator="containsText" text="良短">
      <formula>NOT(ISERROR(SEARCH("良短",AE79)))</formula>
    </cfRule>
    <cfRule type="containsText" dxfId="1611" priority="3180" operator="containsText" text="合短">
      <formula>NOT(ISERROR(SEARCH("合短",AE79)))</formula>
    </cfRule>
    <cfRule type="containsText" dxfId="1610" priority="3181" operator="containsText" text="合定">
      <formula>NOT(ISERROR(SEARCH("合定",AE79)))</formula>
    </cfRule>
  </conditionalFormatting>
  <conditionalFormatting sqref="AE79">
    <cfRule type="containsText" dxfId="1609" priority="3171" operator="containsText" text="ＮＧ">
      <formula>NOT(ISERROR(SEARCH("ＮＧ",AE79)))</formula>
    </cfRule>
    <cfRule type="containsText" dxfId="1608" priority="3172" operator="containsText" text="保留">
      <formula>NOT(ISERROR(SEARCH("保留",AE79)))</formula>
    </cfRule>
    <cfRule type="containsText" dxfId="1607" priority="3173" operator="containsText" text="良短">
      <formula>NOT(ISERROR(SEARCH("良短",AE79)))</formula>
    </cfRule>
    <cfRule type="containsText" dxfId="1606" priority="3174" operator="containsText" text="合短">
      <formula>NOT(ISERROR(SEARCH("合短",AE79)))</formula>
    </cfRule>
    <cfRule type="containsText" dxfId="1605" priority="3175" operator="containsText" text="合定">
      <formula>NOT(ISERROR(SEARCH("合定",AE79)))</formula>
    </cfRule>
  </conditionalFormatting>
  <conditionalFormatting sqref="AE79">
    <cfRule type="containsText" dxfId="1604" priority="3159" operator="containsText" text="ＮＧ">
      <formula>NOT(ISERROR(SEARCH("ＮＧ",AE79)))</formula>
    </cfRule>
    <cfRule type="containsText" dxfId="1603" priority="3160" operator="containsText" text="保留">
      <formula>NOT(ISERROR(SEARCH("保留",AE79)))</formula>
    </cfRule>
    <cfRule type="containsText" dxfId="1602" priority="3161" operator="containsText" text="良短">
      <formula>NOT(ISERROR(SEARCH("良短",AE79)))</formula>
    </cfRule>
    <cfRule type="containsText" dxfId="1601" priority="3162" operator="containsText" text="合短">
      <formula>NOT(ISERROR(SEARCH("合短",AE79)))</formula>
    </cfRule>
    <cfRule type="containsText" dxfId="1600" priority="3163" operator="containsText" text="合定">
      <formula>NOT(ISERROR(SEARCH("合定",AE79)))</formula>
    </cfRule>
  </conditionalFormatting>
  <conditionalFormatting sqref="AE79">
    <cfRule type="containsText" dxfId="1599" priority="3165" operator="containsText" text="ＮＧ">
      <formula>NOT(ISERROR(SEARCH("ＮＧ",AE79)))</formula>
    </cfRule>
    <cfRule type="containsText" dxfId="1598" priority="3166" operator="containsText" text="保留">
      <formula>NOT(ISERROR(SEARCH("保留",AE79)))</formula>
    </cfRule>
    <cfRule type="containsText" dxfId="1597" priority="3167" operator="containsText" text="良短">
      <formula>NOT(ISERROR(SEARCH("良短",AE79)))</formula>
    </cfRule>
    <cfRule type="containsText" dxfId="1596" priority="3168" operator="containsText" text="合短">
      <formula>NOT(ISERROR(SEARCH("合短",AE79)))</formula>
    </cfRule>
    <cfRule type="containsText" dxfId="1595" priority="3169" operator="containsText" text="合定">
      <formula>NOT(ISERROR(SEARCH("合定",AE79)))</formula>
    </cfRule>
  </conditionalFormatting>
  <conditionalFormatting sqref="AE79">
    <cfRule type="containsText" dxfId="1594" priority="3153" operator="containsText" text="ＮＧ">
      <formula>NOT(ISERROR(SEARCH("ＮＧ",AE79)))</formula>
    </cfRule>
    <cfRule type="containsText" dxfId="1593" priority="3154" operator="containsText" text="保留">
      <formula>NOT(ISERROR(SEARCH("保留",AE79)))</formula>
    </cfRule>
    <cfRule type="containsText" dxfId="1592" priority="3155" operator="containsText" text="良短">
      <formula>NOT(ISERROR(SEARCH("良短",AE79)))</formula>
    </cfRule>
    <cfRule type="containsText" dxfId="1591" priority="3156" operator="containsText" text="合短">
      <formula>NOT(ISERROR(SEARCH("合短",AE79)))</formula>
    </cfRule>
    <cfRule type="containsText" dxfId="1590" priority="3157" operator="containsText" text="合定">
      <formula>NOT(ISERROR(SEARCH("合定",AE79)))</formula>
    </cfRule>
  </conditionalFormatting>
  <conditionalFormatting sqref="AE79">
    <cfRule type="containsText" dxfId="1589" priority="3147" operator="containsText" text="ＮＧ">
      <formula>NOT(ISERROR(SEARCH("ＮＧ",AE79)))</formula>
    </cfRule>
    <cfRule type="containsText" dxfId="1588" priority="3148" operator="containsText" text="保留">
      <formula>NOT(ISERROR(SEARCH("保留",AE79)))</formula>
    </cfRule>
    <cfRule type="containsText" dxfId="1587" priority="3149" operator="containsText" text="良短">
      <formula>NOT(ISERROR(SEARCH("良短",AE79)))</formula>
    </cfRule>
    <cfRule type="containsText" dxfId="1586" priority="3150" operator="containsText" text="合短">
      <formula>NOT(ISERROR(SEARCH("合短",AE79)))</formula>
    </cfRule>
    <cfRule type="containsText" dxfId="1585" priority="3151" operator="containsText" text="合定">
      <formula>NOT(ISERROR(SEARCH("合定",AE79)))</formula>
    </cfRule>
  </conditionalFormatting>
  <conditionalFormatting sqref="AE79">
    <cfRule type="containsText" dxfId="1584" priority="3141" operator="containsText" text="ＮＧ">
      <formula>NOT(ISERROR(SEARCH("ＮＧ",AE79)))</formula>
    </cfRule>
    <cfRule type="containsText" dxfId="1583" priority="3142" operator="containsText" text="保留">
      <formula>NOT(ISERROR(SEARCH("保留",AE79)))</formula>
    </cfRule>
    <cfRule type="containsText" dxfId="1582" priority="3143" operator="containsText" text="良短">
      <formula>NOT(ISERROR(SEARCH("良短",AE79)))</formula>
    </cfRule>
    <cfRule type="containsText" dxfId="1581" priority="3144" operator="containsText" text="合短">
      <formula>NOT(ISERROR(SEARCH("合短",AE79)))</formula>
    </cfRule>
    <cfRule type="containsText" dxfId="1580" priority="3145" operator="containsText" text="合定">
      <formula>NOT(ISERROR(SEARCH("合定",AE79)))</formula>
    </cfRule>
  </conditionalFormatting>
  <conditionalFormatting sqref="AE79">
    <cfRule type="containsText" dxfId="1579" priority="3123" operator="containsText" text="ＮＧ">
      <formula>NOT(ISERROR(SEARCH("ＮＧ",AE79)))</formula>
    </cfRule>
    <cfRule type="containsText" dxfId="1578" priority="3124" operator="containsText" text="保留">
      <formula>NOT(ISERROR(SEARCH("保留",AE79)))</formula>
    </cfRule>
    <cfRule type="containsText" dxfId="1577" priority="3125" operator="containsText" text="良短">
      <formula>NOT(ISERROR(SEARCH("良短",AE79)))</formula>
    </cfRule>
    <cfRule type="containsText" dxfId="1576" priority="3126" operator="containsText" text="合短">
      <formula>NOT(ISERROR(SEARCH("合短",AE79)))</formula>
    </cfRule>
    <cfRule type="containsText" dxfId="1575" priority="3127" operator="containsText" text="合定">
      <formula>NOT(ISERROR(SEARCH("合定",AE79)))</formula>
    </cfRule>
  </conditionalFormatting>
  <conditionalFormatting sqref="AE79">
    <cfRule type="containsText" dxfId="1574" priority="3099" operator="containsText" text="ＮＧ">
      <formula>NOT(ISERROR(SEARCH("ＮＧ",AE79)))</formula>
    </cfRule>
    <cfRule type="containsText" dxfId="1573" priority="3100" operator="containsText" text="保留">
      <formula>NOT(ISERROR(SEARCH("保留",AE79)))</formula>
    </cfRule>
    <cfRule type="containsText" dxfId="1572" priority="3101" operator="containsText" text="良短">
      <formula>NOT(ISERROR(SEARCH("良短",AE79)))</formula>
    </cfRule>
    <cfRule type="containsText" dxfId="1571" priority="3102" operator="containsText" text="合短">
      <formula>NOT(ISERROR(SEARCH("合短",AE79)))</formula>
    </cfRule>
    <cfRule type="containsText" dxfId="1570" priority="3103" operator="containsText" text="合定">
      <formula>NOT(ISERROR(SEARCH("合定",AE79)))</formula>
    </cfRule>
  </conditionalFormatting>
  <conditionalFormatting sqref="AE79">
    <cfRule type="containsText" dxfId="1569" priority="3087" operator="containsText" text="ＮＧ">
      <formula>NOT(ISERROR(SEARCH("ＮＧ",AE79)))</formula>
    </cfRule>
    <cfRule type="containsText" dxfId="1568" priority="3088" operator="containsText" text="保留">
      <formula>NOT(ISERROR(SEARCH("保留",AE79)))</formula>
    </cfRule>
    <cfRule type="containsText" dxfId="1567" priority="3089" operator="containsText" text="良短">
      <formula>NOT(ISERROR(SEARCH("良短",AE79)))</formula>
    </cfRule>
    <cfRule type="containsText" dxfId="1566" priority="3090" operator="containsText" text="合短">
      <formula>NOT(ISERROR(SEARCH("合短",AE79)))</formula>
    </cfRule>
    <cfRule type="containsText" dxfId="1565" priority="3091" operator="containsText" text="合定">
      <formula>NOT(ISERROR(SEARCH("合定",AE79)))</formula>
    </cfRule>
  </conditionalFormatting>
  <conditionalFormatting sqref="AE79">
    <cfRule type="containsText" dxfId="1564" priority="3081" operator="containsText" text="ＮＧ">
      <formula>NOT(ISERROR(SEARCH("ＮＧ",AE79)))</formula>
    </cfRule>
    <cfRule type="containsText" dxfId="1563" priority="3082" operator="containsText" text="保留">
      <formula>NOT(ISERROR(SEARCH("保留",AE79)))</formula>
    </cfRule>
    <cfRule type="containsText" dxfId="1562" priority="3083" operator="containsText" text="良短">
      <formula>NOT(ISERROR(SEARCH("良短",AE79)))</formula>
    </cfRule>
    <cfRule type="containsText" dxfId="1561" priority="3084" operator="containsText" text="合短">
      <formula>NOT(ISERROR(SEARCH("合短",AE79)))</formula>
    </cfRule>
    <cfRule type="containsText" dxfId="1560" priority="3085" operator="containsText" text="合定">
      <formula>NOT(ISERROR(SEARCH("合定",AE79)))</formula>
    </cfRule>
  </conditionalFormatting>
  <conditionalFormatting sqref="AE79">
    <cfRule type="containsText" dxfId="1559" priority="3063" operator="containsText" text="ＮＧ">
      <formula>NOT(ISERROR(SEARCH("ＮＧ",AE79)))</formula>
    </cfRule>
    <cfRule type="containsText" dxfId="1558" priority="3064" operator="containsText" text="保留">
      <formula>NOT(ISERROR(SEARCH("保留",AE79)))</formula>
    </cfRule>
    <cfRule type="containsText" dxfId="1557" priority="3065" operator="containsText" text="良短">
      <formula>NOT(ISERROR(SEARCH("良短",AE79)))</formula>
    </cfRule>
    <cfRule type="containsText" dxfId="1556" priority="3066" operator="containsText" text="合短">
      <formula>NOT(ISERROR(SEARCH("合短",AE79)))</formula>
    </cfRule>
    <cfRule type="containsText" dxfId="1555" priority="3067" operator="containsText" text="合定">
      <formula>NOT(ISERROR(SEARCH("合定",AE79)))</formula>
    </cfRule>
  </conditionalFormatting>
  <conditionalFormatting sqref="AE68:AE72">
    <cfRule type="containsText" dxfId="1554" priority="3970" operator="containsText" text="ＮＧ">
      <formula>NOT(ISERROR(SEARCH("ＮＧ",AE68)))</formula>
    </cfRule>
    <cfRule type="containsText" dxfId="1553" priority="3971" operator="containsText" text="保留">
      <formula>NOT(ISERROR(SEARCH("保留",AE68)))</formula>
    </cfRule>
    <cfRule type="containsText" dxfId="1552" priority="3972" operator="containsText" text="良短">
      <formula>NOT(ISERROR(SEARCH("良短",AE68)))</formula>
    </cfRule>
    <cfRule type="containsText" dxfId="1551" priority="3973" operator="containsText" text="合短">
      <formula>NOT(ISERROR(SEARCH("合短",AE68)))</formula>
    </cfRule>
    <cfRule type="containsText" dxfId="1550" priority="3974" operator="containsText" text="合定">
      <formula>NOT(ISERROR(SEARCH("合定",AE68)))</formula>
    </cfRule>
  </conditionalFormatting>
  <conditionalFormatting sqref="AE68:AE69">
    <cfRule type="containsText" dxfId="1549" priority="3961" operator="containsText" text="ＮＧ">
      <formula>NOT(ISERROR(SEARCH("ＮＧ",AE68)))</formula>
    </cfRule>
    <cfRule type="containsText" dxfId="1548" priority="3962" operator="containsText" text="保留">
      <formula>NOT(ISERROR(SEARCH("保留",AE68)))</formula>
    </cfRule>
    <cfRule type="containsText" dxfId="1547" priority="3963" operator="containsText" text="良短">
      <formula>NOT(ISERROR(SEARCH("良短",AE68)))</formula>
    </cfRule>
    <cfRule type="containsText" dxfId="1546" priority="3964" operator="containsText" text="合短">
      <formula>NOT(ISERROR(SEARCH("合短",AE68)))</formula>
    </cfRule>
    <cfRule type="containsText" dxfId="1545" priority="3965" operator="containsText" text="合定">
      <formula>NOT(ISERROR(SEARCH("合定",AE68)))</formula>
    </cfRule>
  </conditionalFormatting>
  <conditionalFormatting sqref="AE70:AE72">
    <cfRule type="containsText" dxfId="1544" priority="3949" operator="containsText" text="ＮＧ">
      <formula>NOT(ISERROR(SEARCH("ＮＧ",AE70)))</formula>
    </cfRule>
    <cfRule type="containsText" dxfId="1543" priority="3950" operator="containsText" text="保留">
      <formula>NOT(ISERROR(SEARCH("保留",AE70)))</formula>
    </cfRule>
    <cfRule type="containsText" dxfId="1542" priority="3951" operator="containsText" text="良短">
      <formula>NOT(ISERROR(SEARCH("良短",AE70)))</formula>
    </cfRule>
    <cfRule type="containsText" dxfId="1541" priority="3952" operator="containsText" text="合短">
      <formula>NOT(ISERROR(SEARCH("合短",AE70)))</formula>
    </cfRule>
    <cfRule type="containsText" dxfId="1540" priority="3953" operator="containsText" text="合定">
      <formula>NOT(ISERROR(SEARCH("合定",AE70)))</formula>
    </cfRule>
  </conditionalFormatting>
  <conditionalFormatting sqref="AE70:AE72">
    <cfRule type="containsText" dxfId="1539" priority="3955" operator="containsText" text="ＮＧ">
      <formula>NOT(ISERROR(SEARCH("ＮＧ",AE70)))</formula>
    </cfRule>
    <cfRule type="containsText" dxfId="1538" priority="3956" operator="containsText" text="保留">
      <formula>NOT(ISERROR(SEARCH("保留",AE70)))</formula>
    </cfRule>
    <cfRule type="containsText" dxfId="1537" priority="3957" operator="containsText" text="良短">
      <formula>NOT(ISERROR(SEARCH("良短",AE70)))</formula>
    </cfRule>
    <cfRule type="containsText" dxfId="1536" priority="3958" operator="containsText" text="合短">
      <formula>NOT(ISERROR(SEARCH("合短",AE70)))</formula>
    </cfRule>
    <cfRule type="containsText" dxfId="1535" priority="3959" operator="containsText" text="合定">
      <formula>NOT(ISERROR(SEARCH("合定",AE70)))</formula>
    </cfRule>
  </conditionalFormatting>
  <conditionalFormatting sqref="AE68:AE69">
    <cfRule type="containsText" dxfId="1534" priority="3853" operator="containsText" text="ＮＧ">
      <formula>NOT(ISERROR(SEARCH("ＮＧ",AE68)))</formula>
    </cfRule>
    <cfRule type="containsText" dxfId="1533" priority="3854" operator="containsText" text="保留">
      <formula>NOT(ISERROR(SEARCH("保留",AE68)))</formula>
    </cfRule>
    <cfRule type="containsText" dxfId="1532" priority="3855" operator="containsText" text="良短">
      <formula>NOT(ISERROR(SEARCH("良短",AE68)))</formula>
    </cfRule>
    <cfRule type="containsText" dxfId="1531" priority="3856" operator="containsText" text="合短">
      <formula>NOT(ISERROR(SEARCH("合短",AE68)))</formula>
    </cfRule>
    <cfRule type="containsText" dxfId="1530" priority="3857" operator="containsText" text="合定">
      <formula>NOT(ISERROR(SEARCH("合定",AE68)))</formula>
    </cfRule>
  </conditionalFormatting>
  <conditionalFormatting sqref="AE68:AE69">
    <cfRule type="containsText" dxfId="1529" priority="3925" operator="containsText" text="ＮＧ">
      <formula>NOT(ISERROR(SEARCH("ＮＧ",AE68)))</formula>
    </cfRule>
    <cfRule type="containsText" dxfId="1528" priority="3926" operator="containsText" text="保留">
      <formula>NOT(ISERROR(SEARCH("保留",AE68)))</formula>
    </cfRule>
    <cfRule type="containsText" dxfId="1527" priority="3927" operator="containsText" text="良短">
      <formula>NOT(ISERROR(SEARCH("良短",AE68)))</formula>
    </cfRule>
    <cfRule type="containsText" dxfId="1526" priority="3928" operator="containsText" text="合短">
      <formula>NOT(ISERROR(SEARCH("合短",AE68)))</formula>
    </cfRule>
    <cfRule type="containsText" dxfId="1525" priority="3929" operator="containsText" text="合定">
      <formula>NOT(ISERROR(SEARCH("合定",AE68)))</formula>
    </cfRule>
  </conditionalFormatting>
  <conditionalFormatting sqref="AE68:AE69">
    <cfRule type="containsText" dxfId="1524" priority="3931" operator="containsText" text="ＮＧ">
      <formula>NOT(ISERROR(SEARCH("ＮＧ",AE68)))</formula>
    </cfRule>
    <cfRule type="containsText" dxfId="1523" priority="3932" operator="containsText" text="保留">
      <formula>NOT(ISERROR(SEARCH("保留",AE68)))</formula>
    </cfRule>
    <cfRule type="containsText" dxfId="1522" priority="3933" operator="containsText" text="良短">
      <formula>NOT(ISERROR(SEARCH("良短",AE68)))</formula>
    </cfRule>
    <cfRule type="containsText" dxfId="1521" priority="3934" operator="containsText" text="合短">
      <formula>NOT(ISERROR(SEARCH("合短",AE68)))</formula>
    </cfRule>
    <cfRule type="containsText" dxfId="1520" priority="3935" operator="containsText" text="合定">
      <formula>NOT(ISERROR(SEARCH("合定",AE68)))</formula>
    </cfRule>
  </conditionalFormatting>
  <conditionalFormatting sqref="AE70">
    <cfRule type="containsText" dxfId="1519" priority="3943" operator="containsText" text="ＮＧ">
      <formula>NOT(ISERROR(SEARCH("ＮＧ",AE70)))</formula>
    </cfRule>
    <cfRule type="containsText" dxfId="1518" priority="3944" operator="containsText" text="保留">
      <formula>NOT(ISERROR(SEARCH("保留",AE70)))</formula>
    </cfRule>
    <cfRule type="containsText" dxfId="1517" priority="3945" operator="containsText" text="良短">
      <formula>NOT(ISERROR(SEARCH("良短",AE70)))</formula>
    </cfRule>
    <cfRule type="containsText" dxfId="1516" priority="3946" operator="containsText" text="合短">
      <formula>NOT(ISERROR(SEARCH("合短",AE70)))</formula>
    </cfRule>
    <cfRule type="containsText" dxfId="1515" priority="3947" operator="containsText" text="合定">
      <formula>NOT(ISERROR(SEARCH("合定",AE70)))</formula>
    </cfRule>
  </conditionalFormatting>
  <conditionalFormatting sqref="AE70">
    <cfRule type="containsText" dxfId="1514" priority="3937" operator="containsText" text="ＮＧ">
      <formula>NOT(ISERROR(SEARCH("ＮＧ",AE70)))</formula>
    </cfRule>
    <cfRule type="containsText" dxfId="1513" priority="3938" operator="containsText" text="保留">
      <formula>NOT(ISERROR(SEARCH("保留",AE70)))</formula>
    </cfRule>
    <cfRule type="containsText" dxfId="1512" priority="3939" operator="containsText" text="良短">
      <formula>NOT(ISERROR(SEARCH("良短",AE70)))</formula>
    </cfRule>
    <cfRule type="containsText" dxfId="1511" priority="3940" operator="containsText" text="合短">
      <formula>NOT(ISERROR(SEARCH("合短",AE70)))</formula>
    </cfRule>
    <cfRule type="containsText" dxfId="1510" priority="3941" operator="containsText" text="合定">
      <formula>NOT(ISERROR(SEARCH("合定",AE70)))</formula>
    </cfRule>
  </conditionalFormatting>
  <conditionalFormatting sqref="AE70">
    <cfRule type="containsText" dxfId="1509" priority="3907" operator="containsText" text="ＮＧ">
      <formula>NOT(ISERROR(SEARCH("ＮＧ",AE70)))</formula>
    </cfRule>
    <cfRule type="containsText" dxfId="1508" priority="3908" operator="containsText" text="保留">
      <formula>NOT(ISERROR(SEARCH("保留",AE70)))</formula>
    </cfRule>
    <cfRule type="containsText" dxfId="1507" priority="3909" operator="containsText" text="良短">
      <formula>NOT(ISERROR(SEARCH("良短",AE70)))</formula>
    </cfRule>
    <cfRule type="containsText" dxfId="1506" priority="3910" operator="containsText" text="合短">
      <formula>NOT(ISERROR(SEARCH("合短",AE70)))</formula>
    </cfRule>
    <cfRule type="containsText" dxfId="1505" priority="3911" operator="containsText" text="合定">
      <formula>NOT(ISERROR(SEARCH("合定",AE70)))</formula>
    </cfRule>
  </conditionalFormatting>
  <conditionalFormatting sqref="AE70">
    <cfRule type="containsText" dxfId="1504" priority="3901" operator="containsText" text="ＮＧ">
      <formula>NOT(ISERROR(SEARCH("ＮＧ",AE70)))</formula>
    </cfRule>
    <cfRule type="containsText" dxfId="1503" priority="3902" operator="containsText" text="保留">
      <formula>NOT(ISERROR(SEARCH("保留",AE70)))</formula>
    </cfRule>
    <cfRule type="containsText" dxfId="1502" priority="3903" operator="containsText" text="良短">
      <formula>NOT(ISERROR(SEARCH("良短",AE70)))</formula>
    </cfRule>
    <cfRule type="containsText" dxfId="1501" priority="3904" operator="containsText" text="合短">
      <formula>NOT(ISERROR(SEARCH("合短",AE70)))</formula>
    </cfRule>
    <cfRule type="containsText" dxfId="1500" priority="3905" operator="containsText" text="合定">
      <formula>NOT(ISERROR(SEARCH("合定",AE70)))</formula>
    </cfRule>
  </conditionalFormatting>
  <conditionalFormatting sqref="AE68:AE69">
    <cfRule type="containsText" dxfId="1499" priority="3919" operator="containsText" text="ＮＧ">
      <formula>NOT(ISERROR(SEARCH("ＮＧ",AE68)))</formula>
    </cfRule>
    <cfRule type="containsText" dxfId="1498" priority="3920" operator="containsText" text="保留">
      <formula>NOT(ISERROR(SEARCH("保留",AE68)))</formula>
    </cfRule>
    <cfRule type="containsText" dxfId="1497" priority="3921" operator="containsText" text="良短">
      <formula>NOT(ISERROR(SEARCH("良短",AE68)))</formula>
    </cfRule>
    <cfRule type="containsText" dxfId="1496" priority="3922" operator="containsText" text="合短">
      <formula>NOT(ISERROR(SEARCH("合短",AE68)))</formula>
    </cfRule>
    <cfRule type="containsText" dxfId="1495" priority="3923" operator="containsText" text="合定">
      <formula>NOT(ISERROR(SEARCH("合定",AE68)))</formula>
    </cfRule>
  </conditionalFormatting>
  <conditionalFormatting sqref="AE68:AE69">
    <cfRule type="containsText" dxfId="1494" priority="3913" operator="containsText" text="ＮＧ">
      <formula>NOT(ISERROR(SEARCH("ＮＧ",AE68)))</formula>
    </cfRule>
    <cfRule type="containsText" dxfId="1493" priority="3914" operator="containsText" text="保留">
      <formula>NOT(ISERROR(SEARCH("保留",AE68)))</formula>
    </cfRule>
    <cfRule type="containsText" dxfId="1492" priority="3915" operator="containsText" text="良短">
      <formula>NOT(ISERROR(SEARCH("良短",AE68)))</formula>
    </cfRule>
    <cfRule type="containsText" dxfId="1491" priority="3916" operator="containsText" text="合短">
      <formula>NOT(ISERROR(SEARCH("合短",AE68)))</formula>
    </cfRule>
    <cfRule type="containsText" dxfId="1490" priority="3917" operator="containsText" text="合定">
      <formula>NOT(ISERROR(SEARCH("合定",AE68)))</formula>
    </cfRule>
  </conditionalFormatting>
  <conditionalFormatting sqref="AE68">
    <cfRule type="containsText" dxfId="1489" priority="3883" operator="containsText" text="ＮＧ">
      <formula>NOT(ISERROR(SEARCH("ＮＧ",AE68)))</formula>
    </cfRule>
    <cfRule type="containsText" dxfId="1488" priority="3884" operator="containsText" text="保留">
      <formula>NOT(ISERROR(SEARCH("保留",AE68)))</formula>
    </cfRule>
    <cfRule type="containsText" dxfId="1487" priority="3885" operator="containsText" text="良短">
      <formula>NOT(ISERROR(SEARCH("良短",AE68)))</formula>
    </cfRule>
    <cfRule type="containsText" dxfId="1486" priority="3886" operator="containsText" text="合短">
      <formula>NOT(ISERROR(SEARCH("合短",AE68)))</formula>
    </cfRule>
    <cfRule type="containsText" dxfId="1485" priority="3887" operator="containsText" text="合定">
      <formula>NOT(ISERROR(SEARCH("合定",AE68)))</formula>
    </cfRule>
  </conditionalFormatting>
  <conditionalFormatting sqref="AE68">
    <cfRule type="containsText" dxfId="1484" priority="3877" operator="containsText" text="ＮＧ">
      <formula>NOT(ISERROR(SEARCH("ＮＧ",AE68)))</formula>
    </cfRule>
    <cfRule type="containsText" dxfId="1483" priority="3878" operator="containsText" text="保留">
      <formula>NOT(ISERROR(SEARCH("保留",AE68)))</formula>
    </cfRule>
    <cfRule type="containsText" dxfId="1482" priority="3879" operator="containsText" text="良短">
      <formula>NOT(ISERROR(SEARCH("良短",AE68)))</formula>
    </cfRule>
    <cfRule type="containsText" dxfId="1481" priority="3880" operator="containsText" text="合短">
      <formula>NOT(ISERROR(SEARCH("合短",AE68)))</formula>
    </cfRule>
    <cfRule type="containsText" dxfId="1480" priority="3881" operator="containsText" text="合定">
      <formula>NOT(ISERROR(SEARCH("合定",AE68)))</formula>
    </cfRule>
  </conditionalFormatting>
  <conditionalFormatting sqref="AE70">
    <cfRule type="containsText" dxfId="1479" priority="3847" operator="containsText" text="ＮＧ">
      <formula>NOT(ISERROR(SEARCH("ＮＧ",AE70)))</formula>
    </cfRule>
    <cfRule type="containsText" dxfId="1478" priority="3848" operator="containsText" text="保留">
      <formula>NOT(ISERROR(SEARCH("保留",AE70)))</formula>
    </cfRule>
    <cfRule type="containsText" dxfId="1477" priority="3849" operator="containsText" text="良短">
      <formula>NOT(ISERROR(SEARCH("良短",AE70)))</formula>
    </cfRule>
    <cfRule type="containsText" dxfId="1476" priority="3850" operator="containsText" text="合短">
      <formula>NOT(ISERROR(SEARCH("合短",AE70)))</formula>
    </cfRule>
    <cfRule type="containsText" dxfId="1475" priority="3851" operator="containsText" text="合定">
      <formula>NOT(ISERROR(SEARCH("合定",AE70)))</formula>
    </cfRule>
  </conditionalFormatting>
  <conditionalFormatting sqref="AE70">
    <cfRule type="containsText" dxfId="1474" priority="3859" operator="containsText" text="ＮＧ">
      <formula>NOT(ISERROR(SEARCH("ＮＧ",AE70)))</formula>
    </cfRule>
    <cfRule type="containsText" dxfId="1473" priority="3860" operator="containsText" text="保留">
      <formula>NOT(ISERROR(SEARCH("保留",AE70)))</formula>
    </cfRule>
    <cfRule type="containsText" dxfId="1472" priority="3861" operator="containsText" text="良短">
      <formula>NOT(ISERROR(SEARCH("良短",AE70)))</formula>
    </cfRule>
    <cfRule type="containsText" dxfId="1471" priority="3862" operator="containsText" text="合短">
      <formula>NOT(ISERROR(SEARCH("合短",AE70)))</formula>
    </cfRule>
    <cfRule type="containsText" dxfId="1470" priority="3863" operator="containsText" text="合定">
      <formula>NOT(ISERROR(SEARCH("合定",AE70)))</formula>
    </cfRule>
  </conditionalFormatting>
  <conditionalFormatting sqref="AE70">
    <cfRule type="containsText" dxfId="1469" priority="3841" operator="containsText" text="ＮＧ">
      <formula>NOT(ISERROR(SEARCH("ＮＧ",AE70)))</formula>
    </cfRule>
    <cfRule type="containsText" dxfId="1468" priority="3842" operator="containsText" text="保留">
      <formula>NOT(ISERROR(SEARCH("保留",AE70)))</formula>
    </cfRule>
    <cfRule type="containsText" dxfId="1467" priority="3843" operator="containsText" text="良短">
      <formula>NOT(ISERROR(SEARCH("良短",AE70)))</formula>
    </cfRule>
    <cfRule type="containsText" dxfId="1466" priority="3844" operator="containsText" text="合短">
      <formula>NOT(ISERROR(SEARCH("合短",AE70)))</formula>
    </cfRule>
    <cfRule type="containsText" dxfId="1465" priority="3845" operator="containsText" text="合定">
      <formula>NOT(ISERROR(SEARCH("合定",AE70)))</formula>
    </cfRule>
  </conditionalFormatting>
  <conditionalFormatting sqref="AE70">
    <cfRule type="containsText" dxfId="1464" priority="3835" operator="containsText" text="ＮＧ">
      <formula>NOT(ISERROR(SEARCH("ＮＧ",AE70)))</formula>
    </cfRule>
    <cfRule type="containsText" dxfId="1463" priority="3836" operator="containsText" text="保留">
      <formula>NOT(ISERROR(SEARCH("保留",AE70)))</formula>
    </cfRule>
    <cfRule type="containsText" dxfId="1462" priority="3837" operator="containsText" text="良短">
      <formula>NOT(ISERROR(SEARCH("良短",AE70)))</formula>
    </cfRule>
    <cfRule type="containsText" dxfId="1461" priority="3838" operator="containsText" text="合短">
      <formula>NOT(ISERROR(SEARCH("合短",AE70)))</formula>
    </cfRule>
    <cfRule type="containsText" dxfId="1460" priority="3839" operator="containsText" text="合定">
      <formula>NOT(ISERROR(SEARCH("合定",AE70)))</formula>
    </cfRule>
  </conditionalFormatting>
  <conditionalFormatting sqref="AE69:AE70">
    <cfRule type="containsText" dxfId="1459" priority="3895" operator="containsText" text="ＮＧ">
      <formula>NOT(ISERROR(SEARCH("ＮＧ",AE69)))</formula>
    </cfRule>
    <cfRule type="containsText" dxfId="1458" priority="3896" operator="containsText" text="保留">
      <formula>NOT(ISERROR(SEARCH("保留",AE69)))</formula>
    </cfRule>
    <cfRule type="containsText" dxfId="1457" priority="3897" operator="containsText" text="良短">
      <formula>NOT(ISERROR(SEARCH("良短",AE69)))</formula>
    </cfRule>
    <cfRule type="containsText" dxfId="1456" priority="3898" operator="containsText" text="合短">
      <formula>NOT(ISERROR(SEARCH("合短",AE69)))</formula>
    </cfRule>
    <cfRule type="containsText" dxfId="1455" priority="3899" operator="containsText" text="合定">
      <formula>NOT(ISERROR(SEARCH("合定",AE69)))</formula>
    </cfRule>
  </conditionalFormatting>
  <conditionalFormatting sqref="AE69:AE70">
    <cfRule type="containsText" dxfId="1454" priority="3889" operator="containsText" text="ＮＧ">
      <formula>NOT(ISERROR(SEARCH("ＮＧ",AE69)))</formula>
    </cfRule>
    <cfRule type="containsText" dxfId="1453" priority="3890" operator="containsText" text="保留">
      <formula>NOT(ISERROR(SEARCH("保留",AE69)))</formula>
    </cfRule>
    <cfRule type="containsText" dxfId="1452" priority="3891" operator="containsText" text="良短">
      <formula>NOT(ISERROR(SEARCH("良短",AE69)))</formula>
    </cfRule>
    <cfRule type="containsText" dxfId="1451" priority="3892" operator="containsText" text="合短">
      <formula>NOT(ISERROR(SEARCH("合短",AE69)))</formula>
    </cfRule>
    <cfRule type="containsText" dxfId="1450" priority="3893" operator="containsText" text="合定">
      <formula>NOT(ISERROR(SEARCH("合定",AE69)))</formula>
    </cfRule>
  </conditionalFormatting>
  <conditionalFormatting sqref="AE68:AE69">
    <cfRule type="containsText" dxfId="1449" priority="3871" operator="containsText" text="ＮＧ">
      <formula>NOT(ISERROR(SEARCH("ＮＧ",AE68)))</formula>
    </cfRule>
    <cfRule type="containsText" dxfId="1448" priority="3872" operator="containsText" text="保留">
      <formula>NOT(ISERROR(SEARCH("保留",AE68)))</formula>
    </cfRule>
    <cfRule type="containsText" dxfId="1447" priority="3873" operator="containsText" text="良短">
      <formula>NOT(ISERROR(SEARCH("良短",AE68)))</formula>
    </cfRule>
    <cfRule type="containsText" dxfId="1446" priority="3874" operator="containsText" text="合短">
      <formula>NOT(ISERROR(SEARCH("合短",AE68)))</formula>
    </cfRule>
    <cfRule type="containsText" dxfId="1445" priority="3875" operator="containsText" text="合定">
      <formula>NOT(ISERROR(SEARCH("合定",AE68)))</formula>
    </cfRule>
  </conditionalFormatting>
  <conditionalFormatting sqref="AE70">
    <cfRule type="containsText" dxfId="1444" priority="3865" operator="containsText" text="ＮＧ">
      <formula>NOT(ISERROR(SEARCH("ＮＧ",AE70)))</formula>
    </cfRule>
    <cfRule type="containsText" dxfId="1443" priority="3866" operator="containsText" text="保留">
      <formula>NOT(ISERROR(SEARCH("保留",AE70)))</formula>
    </cfRule>
    <cfRule type="containsText" dxfId="1442" priority="3867" operator="containsText" text="良短">
      <formula>NOT(ISERROR(SEARCH("良短",AE70)))</formula>
    </cfRule>
    <cfRule type="containsText" dxfId="1441" priority="3868" operator="containsText" text="合短">
      <formula>NOT(ISERROR(SEARCH("合短",AE70)))</formula>
    </cfRule>
    <cfRule type="containsText" dxfId="1440" priority="3869" operator="containsText" text="合定">
      <formula>NOT(ISERROR(SEARCH("合定",AE70)))</formula>
    </cfRule>
  </conditionalFormatting>
  <conditionalFormatting sqref="AE73:AE78">
    <cfRule type="containsText" dxfId="1439" priority="3826" operator="containsText" text="ＮＧ">
      <formula>NOT(ISERROR(SEARCH("ＮＧ",AE73)))</formula>
    </cfRule>
    <cfRule type="containsText" dxfId="1438" priority="3827" operator="containsText" text="保留">
      <formula>NOT(ISERROR(SEARCH("保留",AE73)))</formula>
    </cfRule>
    <cfRule type="containsText" dxfId="1437" priority="3828" operator="containsText" text="良短">
      <formula>NOT(ISERROR(SEARCH("良短",AE73)))</formula>
    </cfRule>
    <cfRule type="containsText" dxfId="1436" priority="3829" operator="containsText" text="合短">
      <formula>NOT(ISERROR(SEARCH("合短",AE73)))</formula>
    </cfRule>
    <cfRule type="containsText" dxfId="1435" priority="3830" operator="containsText" text="合定">
      <formula>NOT(ISERROR(SEARCH("合定",AE73)))</formula>
    </cfRule>
  </conditionalFormatting>
  <conditionalFormatting sqref="AE73">
    <cfRule type="containsText" dxfId="1434" priority="3799" operator="containsText" text="ＮＧ">
      <formula>NOT(ISERROR(SEARCH("ＮＧ",AE73)))</formula>
    </cfRule>
    <cfRule type="containsText" dxfId="1433" priority="3800" operator="containsText" text="保留">
      <formula>NOT(ISERROR(SEARCH("保留",AE73)))</formula>
    </cfRule>
    <cfRule type="containsText" dxfId="1432" priority="3801" operator="containsText" text="良短">
      <formula>NOT(ISERROR(SEARCH("良短",AE73)))</formula>
    </cfRule>
    <cfRule type="containsText" dxfId="1431" priority="3802" operator="containsText" text="合短">
      <formula>NOT(ISERROR(SEARCH("合短",AE73)))</formula>
    </cfRule>
    <cfRule type="containsText" dxfId="1430" priority="3803" operator="containsText" text="合定">
      <formula>NOT(ISERROR(SEARCH("合定",AE73)))</formula>
    </cfRule>
  </conditionalFormatting>
  <conditionalFormatting sqref="AE73">
    <cfRule type="containsText" dxfId="1429" priority="3805" operator="containsText" text="ＮＧ">
      <formula>NOT(ISERROR(SEARCH("ＮＧ",AE73)))</formula>
    </cfRule>
    <cfRule type="containsText" dxfId="1428" priority="3806" operator="containsText" text="保留">
      <formula>NOT(ISERROR(SEARCH("保留",AE73)))</formula>
    </cfRule>
    <cfRule type="containsText" dxfId="1427" priority="3807" operator="containsText" text="良短">
      <formula>NOT(ISERROR(SEARCH("良短",AE73)))</formula>
    </cfRule>
    <cfRule type="containsText" dxfId="1426" priority="3808" operator="containsText" text="合短">
      <formula>NOT(ISERROR(SEARCH("合短",AE73)))</formula>
    </cfRule>
    <cfRule type="containsText" dxfId="1425" priority="3809" operator="containsText" text="合定">
      <formula>NOT(ISERROR(SEARCH("合定",AE73)))</formula>
    </cfRule>
  </conditionalFormatting>
  <conditionalFormatting sqref="AE73">
    <cfRule type="containsText" dxfId="1424" priority="3786" operator="containsText" text="ＮＧ">
      <formula>NOT(ISERROR(SEARCH("ＮＧ",AE73)))</formula>
    </cfRule>
    <cfRule type="containsText" dxfId="1423" priority="3787" operator="containsText" text="保留">
      <formula>NOT(ISERROR(SEARCH("保留",AE73)))</formula>
    </cfRule>
    <cfRule type="containsText" dxfId="1422" priority="3788" operator="containsText" text="良短">
      <formula>NOT(ISERROR(SEARCH("良短",AE73)))</formula>
    </cfRule>
    <cfRule type="containsText" dxfId="1421" priority="3789" operator="containsText" text="合短">
      <formula>NOT(ISERROR(SEARCH("合短",AE73)))</formula>
    </cfRule>
    <cfRule type="containsText" dxfId="1420" priority="3790" operator="containsText" text="合定">
      <formula>NOT(ISERROR(SEARCH("合定",AE73)))</formula>
    </cfRule>
  </conditionalFormatting>
  <conditionalFormatting sqref="AE73">
    <cfRule type="containsText" dxfId="1419" priority="3792" operator="containsText" text="ＮＧ">
      <formula>NOT(ISERROR(SEARCH("ＮＧ",AE73)))</formula>
    </cfRule>
    <cfRule type="containsText" dxfId="1418" priority="3793" operator="containsText" text="保留">
      <formula>NOT(ISERROR(SEARCH("保留",AE73)))</formula>
    </cfRule>
    <cfRule type="containsText" dxfId="1417" priority="3794" operator="containsText" text="良短">
      <formula>NOT(ISERROR(SEARCH("良短",AE73)))</formula>
    </cfRule>
    <cfRule type="containsText" dxfId="1416" priority="3795" operator="containsText" text="合短">
      <formula>NOT(ISERROR(SEARCH("合短",AE73)))</formula>
    </cfRule>
    <cfRule type="containsText" dxfId="1415" priority="3796" operator="containsText" text="合定">
      <formula>NOT(ISERROR(SEARCH("合定",AE73)))</formula>
    </cfRule>
  </conditionalFormatting>
  <conditionalFormatting sqref="AE73">
    <cfRule type="containsText" dxfId="1414" priority="3774" operator="containsText" text="ＮＧ">
      <formula>NOT(ISERROR(SEARCH("ＮＧ",AE73)))</formula>
    </cfRule>
    <cfRule type="containsText" dxfId="1413" priority="3775" operator="containsText" text="保留">
      <formula>NOT(ISERROR(SEARCH("保留",AE73)))</formula>
    </cfRule>
    <cfRule type="containsText" dxfId="1412" priority="3776" operator="containsText" text="良短">
      <formula>NOT(ISERROR(SEARCH("良短",AE73)))</formula>
    </cfRule>
    <cfRule type="containsText" dxfId="1411" priority="3777" operator="containsText" text="合短">
      <formula>NOT(ISERROR(SEARCH("合短",AE73)))</formula>
    </cfRule>
    <cfRule type="containsText" dxfId="1410" priority="3778" operator="containsText" text="合定">
      <formula>NOT(ISERROR(SEARCH("合定",AE73)))</formula>
    </cfRule>
  </conditionalFormatting>
  <conditionalFormatting sqref="AE73">
    <cfRule type="containsText" dxfId="1409" priority="3780" operator="containsText" text="ＮＧ">
      <formula>NOT(ISERROR(SEARCH("ＮＧ",AE73)))</formula>
    </cfRule>
    <cfRule type="containsText" dxfId="1408" priority="3781" operator="containsText" text="保留">
      <formula>NOT(ISERROR(SEARCH("保留",AE73)))</formula>
    </cfRule>
    <cfRule type="containsText" dxfId="1407" priority="3782" operator="containsText" text="良短">
      <formula>NOT(ISERROR(SEARCH("良短",AE73)))</formula>
    </cfRule>
    <cfRule type="containsText" dxfId="1406" priority="3783" operator="containsText" text="合短">
      <formula>NOT(ISERROR(SEARCH("合短",AE73)))</formula>
    </cfRule>
    <cfRule type="containsText" dxfId="1405" priority="3784" operator="containsText" text="合定">
      <formula>NOT(ISERROR(SEARCH("合定",AE73)))</formula>
    </cfRule>
  </conditionalFormatting>
  <conditionalFormatting sqref="AE73">
    <cfRule type="containsText" dxfId="1404" priority="3762" operator="containsText" text="ＮＧ">
      <formula>NOT(ISERROR(SEARCH("ＮＧ",AE73)))</formula>
    </cfRule>
    <cfRule type="containsText" dxfId="1403" priority="3763" operator="containsText" text="保留">
      <formula>NOT(ISERROR(SEARCH("保留",AE73)))</formula>
    </cfRule>
    <cfRule type="containsText" dxfId="1402" priority="3764" operator="containsText" text="良短">
      <formula>NOT(ISERROR(SEARCH("良短",AE73)))</formula>
    </cfRule>
    <cfRule type="containsText" dxfId="1401" priority="3765" operator="containsText" text="合短">
      <formula>NOT(ISERROR(SEARCH("合短",AE73)))</formula>
    </cfRule>
    <cfRule type="containsText" dxfId="1400" priority="3766" operator="containsText" text="合定">
      <formula>NOT(ISERROR(SEARCH("合定",AE73)))</formula>
    </cfRule>
  </conditionalFormatting>
  <conditionalFormatting sqref="AE73">
    <cfRule type="containsText" dxfId="1399" priority="3768" operator="containsText" text="ＮＧ">
      <formula>NOT(ISERROR(SEARCH("ＮＧ",AE73)))</formula>
    </cfRule>
    <cfRule type="containsText" dxfId="1398" priority="3769" operator="containsText" text="保留">
      <formula>NOT(ISERROR(SEARCH("保留",AE73)))</formula>
    </cfRule>
    <cfRule type="containsText" dxfId="1397" priority="3770" operator="containsText" text="良短">
      <formula>NOT(ISERROR(SEARCH("良短",AE73)))</formula>
    </cfRule>
    <cfRule type="containsText" dxfId="1396" priority="3771" operator="containsText" text="合短">
      <formula>NOT(ISERROR(SEARCH("合短",AE73)))</formula>
    </cfRule>
    <cfRule type="containsText" dxfId="1395" priority="3772" operator="containsText" text="合定">
      <formula>NOT(ISERROR(SEARCH("合定",AE73)))</formula>
    </cfRule>
  </conditionalFormatting>
  <conditionalFormatting sqref="AE73">
    <cfRule type="containsText" dxfId="1394" priority="3750" operator="containsText" text="ＮＧ">
      <formula>NOT(ISERROR(SEARCH("ＮＧ",AE73)))</formula>
    </cfRule>
    <cfRule type="containsText" dxfId="1393" priority="3751" operator="containsText" text="保留">
      <formula>NOT(ISERROR(SEARCH("保留",AE73)))</formula>
    </cfRule>
    <cfRule type="containsText" dxfId="1392" priority="3752" operator="containsText" text="良短">
      <formula>NOT(ISERROR(SEARCH("良短",AE73)))</formula>
    </cfRule>
    <cfRule type="containsText" dxfId="1391" priority="3753" operator="containsText" text="合短">
      <formula>NOT(ISERROR(SEARCH("合短",AE73)))</formula>
    </cfRule>
    <cfRule type="containsText" dxfId="1390" priority="3754" operator="containsText" text="合定">
      <formula>NOT(ISERROR(SEARCH("合定",AE73)))</formula>
    </cfRule>
  </conditionalFormatting>
  <conditionalFormatting sqref="AE73">
    <cfRule type="containsText" dxfId="1389" priority="3756" operator="containsText" text="ＮＧ">
      <formula>NOT(ISERROR(SEARCH("ＮＧ",AE73)))</formula>
    </cfRule>
    <cfRule type="containsText" dxfId="1388" priority="3757" operator="containsText" text="保留">
      <formula>NOT(ISERROR(SEARCH("保留",AE73)))</formula>
    </cfRule>
    <cfRule type="containsText" dxfId="1387" priority="3758" operator="containsText" text="良短">
      <formula>NOT(ISERROR(SEARCH("良短",AE73)))</formula>
    </cfRule>
    <cfRule type="containsText" dxfId="1386" priority="3759" operator="containsText" text="合短">
      <formula>NOT(ISERROR(SEARCH("合短",AE73)))</formula>
    </cfRule>
    <cfRule type="containsText" dxfId="1385" priority="3760" operator="containsText" text="合定">
      <formula>NOT(ISERROR(SEARCH("合定",AE73)))</formula>
    </cfRule>
  </conditionalFormatting>
  <conditionalFormatting sqref="AE73">
    <cfRule type="containsText" dxfId="1384" priority="3738" operator="containsText" text="ＮＧ">
      <formula>NOT(ISERROR(SEARCH("ＮＧ",AE73)))</formula>
    </cfRule>
    <cfRule type="containsText" dxfId="1383" priority="3739" operator="containsText" text="保留">
      <formula>NOT(ISERROR(SEARCH("保留",AE73)))</formula>
    </cfRule>
    <cfRule type="containsText" dxfId="1382" priority="3740" operator="containsText" text="良短">
      <formula>NOT(ISERROR(SEARCH("良短",AE73)))</formula>
    </cfRule>
    <cfRule type="containsText" dxfId="1381" priority="3741" operator="containsText" text="合短">
      <formula>NOT(ISERROR(SEARCH("合短",AE73)))</formula>
    </cfRule>
    <cfRule type="containsText" dxfId="1380" priority="3742" operator="containsText" text="合定">
      <formula>NOT(ISERROR(SEARCH("合定",AE73)))</formula>
    </cfRule>
  </conditionalFormatting>
  <conditionalFormatting sqref="AE73">
    <cfRule type="containsText" dxfId="1379" priority="3744" operator="containsText" text="ＮＧ">
      <formula>NOT(ISERROR(SEARCH("ＮＧ",AE73)))</formula>
    </cfRule>
    <cfRule type="containsText" dxfId="1378" priority="3745" operator="containsText" text="保留">
      <formula>NOT(ISERROR(SEARCH("保留",AE73)))</formula>
    </cfRule>
    <cfRule type="containsText" dxfId="1377" priority="3746" operator="containsText" text="良短">
      <formula>NOT(ISERROR(SEARCH("良短",AE73)))</formula>
    </cfRule>
    <cfRule type="containsText" dxfId="1376" priority="3747" operator="containsText" text="合短">
      <formula>NOT(ISERROR(SEARCH("合短",AE73)))</formula>
    </cfRule>
    <cfRule type="containsText" dxfId="1375" priority="3748" operator="containsText" text="合定">
      <formula>NOT(ISERROR(SEARCH("合定",AE73)))</formula>
    </cfRule>
  </conditionalFormatting>
  <conditionalFormatting sqref="AE73">
    <cfRule type="containsText" dxfId="1374" priority="3732" operator="containsText" text="ＮＧ">
      <formula>NOT(ISERROR(SEARCH("ＮＧ",AE73)))</formula>
    </cfRule>
    <cfRule type="containsText" dxfId="1373" priority="3733" operator="containsText" text="保留">
      <formula>NOT(ISERROR(SEARCH("保留",AE73)))</formula>
    </cfRule>
    <cfRule type="containsText" dxfId="1372" priority="3734" operator="containsText" text="良短">
      <formula>NOT(ISERROR(SEARCH("良短",AE73)))</formula>
    </cfRule>
    <cfRule type="containsText" dxfId="1371" priority="3735" operator="containsText" text="合短">
      <formula>NOT(ISERROR(SEARCH("合短",AE73)))</formula>
    </cfRule>
    <cfRule type="containsText" dxfId="1370" priority="3736" operator="containsText" text="合定">
      <formula>NOT(ISERROR(SEARCH("合定",AE73)))</formula>
    </cfRule>
  </conditionalFormatting>
  <conditionalFormatting sqref="AE73">
    <cfRule type="containsText" dxfId="1369" priority="3720" operator="containsText" text="ＮＧ">
      <formula>NOT(ISERROR(SEARCH("ＮＧ",AE73)))</formula>
    </cfRule>
    <cfRule type="containsText" dxfId="1368" priority="3721" operator="containsText" text="保留">
      <formula>NOT(ISERROR(SEARCH("保留",AE73)))</formula>
    </cfRule>
    <cfRule type="containsText" dxfId="1367" priority="3722" operator="containsText" text="良短">
      <formula>NOT(ISERROR(SEARCH("良短",AE73)))</formula>
    </cfRule>
    <cfRule type="containsText" dxfId="1366" priority="3723" operator="containsText" text="合短">
      <formula>NOT(ISERROR(SEARCH("合短",AE73)))</formula>
    </cfRule>
    <cfRule type="containsText" dxfId="1365" priority="3724" operator="containsText" text="合定">
      <formula>NOT(ISERROR(SEARCH("合定",AE73)))</formula>
    </cfRule>
  </conditionalFormatting>
  <conditionalFormatting sqref="AE73">
    <cfRule type="containsText" dxfId="1364" priority="3702" operator="containsText" text="ＮＧ">
      <formula>NOT(ISERROR(SEARCH("ＮＧ",AE73)))</formula>
    </cfRule>
    <cfRule type="containsText" dxfId="1363" priority="3703" operator="containsText" text="保留">
      <formula>NOT(ISERROR(SEARCH("保留",AE73)))</formula>
    </cfRule>
    <cfRule type="containsText" dxfId="1362" priority="3704" operator="containsText" text="良短">
      <formula>NOT(ISERROR(SEARCH("良短",AE73)))</formula>
    </cfRule>
    <cfRule type="containsText" dxfId="1361" priority="3705" operator="containsText" text="合短">
      <formula>NOT(ISERROR(SEARCH("合短",AE73)))</formula>
    </cfRule>
    <cfRule type="containsText" dxfId="1360" priority="3706" operator="containsText" text="合定">
      <formula>NOT(ISERROR(SEARCH("合定",AE73)))</formula>
    </cfRule>
  </conditionalFormatting>
  <conditionalFormatting sqref="AE73">
    <cfRule type="containsText" dxfId="1359" priority="3708" operator="containsText" text="ＮＧ">
      <formula>NOT(ISERROR(SEARCH("ＮＧ",AE73)))</formula>
    </cfRule>
    <cfRule type="containsText" dxfId="1358" priority="3709" operator="containsText" text="保留">
      <formula>NOT(ISERROR(SEARCH("保留",AE73)))</formula>
    </cfRule>
    <cfRule type="containsText" dxfId="1357" priority="3710" operator="containsText" text="良短">
      <formula>NOT(ISERROR(SEARCH("良短",AE73)))</formula>
    </cfRule>
    <cfRule type="containsText" dxfId="1356" priority="3711" operator="containsText" text="合短">
      <formula>NOT(ISERROR(SEARCH("合短",AE73)))</formula>
    </cfRule>
    <cfRule type="containsText" dxfId="1355" priority="3712" operator="containsText" text="合定">
      <formula>NOT(ISERROR(SEARCH("合定",AE73)))</formula>
    </cfRule>
  </conditionalFormatting>
  <conditionalFormatting sqref="AE73">
    <cfRule type="containsText" dxfId="1354" priority="3690" operator="containsText" text="ＮＧ">
      <formula>NOT(ISERROR(SEARCH("ＮＧ",AE73)))</formula>
    </cfRule>
    <cfRule type="containsText" dxfId="1353" priority="3691" operator="containsText" text="保留">
      <formula>NOT(ISERROR(SEARCH("保留",AE73)))</formula>
    </cfRule>
    <cfRule type="containsText" dxfId="1352" priority="3692" operator="containsText" text="良短">
      <formula>NOT(ISERROR(SEARCH("良短",AE73)))</formula>
    </cfRule>
    <cfRule type="containsText" dxfId="1351" priority="3693" operator="containsText" text="合短">
      <formula>NOT(ISERROR(SEARCH("合短",AE73)))</formula>
    </cfRule>
    <cfRule type="containsText" dxfId="1350" priority="3694" operator="containsText" text="合定">
      <formula>NOT(ISERROR(SEARCH("合定",AE73)))</formula>
    </cfRule>
  </conditionalFormatting>
  <conditionalFormatting sqref="AE73">
    <cfRule type="containsText" dxfId="1349" priority="3696" operator="containsText" text="ＮＧ">
      <formula>NOT(ISERROR(SEARCH("ＮＧ",AE73)))</formula>
    </cfRule>
    <cfRule type="containsText" dxfId="1348" priority="3697" operator="containsText" text="保留">
      <formula>NOT(ISERROR(SEARCH("保留",AE73)))</formula>
    </cfRule>
    <cfRule type="containsText" dxfId="1347" priority="3698" operator="containsText" text="良短">
      <formula>NOT(ISERROR(SEARCH("良短",AE73)))</formula>
    </cfRule>
    <cfRule type="containsText" dxfId="1346" priority="3699" operator="containsText" text="合短">
      <formula>NOT(ISERROR(SEARCH("合短",AE73)))</formula>
    </cfRule>
    <cfRule type="containsText" dxfId="1345" priority="3700" operator="containsText" text="合定">
      <formula>NOT(ISERROR(SEARCH("合定",AE73)))</formula>
    </cfRule>
  </conditionalFormatting>
  <conditionalFormatting sqref="AE73">
    <cfRule type="containsText" dxfId="1344" priority="3678" operator="containsText" text="ＮＧ">
      <formula>NOT(ISERROR(SEARCH("ＮＧ",AE73)))</formula>
    </cfRule>
    <cfRule type="containsText" dxfId="1343" priority="3679" operator="containsText" text="保留">
      <formula>NOT(ISERROR(SEARCH("保留",AE73)))</formula>
    </cfRule>
    <cfRule type="containsText" dxfId="1342" priority="3680" operator="containsText" text="良短">
      <formula>NOT(ISERROR(SEARCH("良短",AE73)))</formula>
    </cfRule>
    <cfRule type="containsText" dxfId="1341" priority="3681" operator="containsText" text="合短">
      <formula>NOT(ISERROR(SEARCH("合短",AE73)))</formula>
    </cfRule>
    <cfRule type="containsText" dxfId="1340" priority="3682" operator="containsText" text="合定">
      <formula>NOT(ISERROR(SEARCH("合定",AE73)))</formula>
    </cfRule>
  </conditionalFormatting>
  <conditionalFormatting sqref="AE73">
    <cfRule type="containsText" dxfId="1339" priority="3684" operator="containsText" text="ＮＧ">
      <formula>NOT(ISERROR(SEARCH("ＮＧ",AE73)))</formula>
    </cfRule>
    <cfRule type="containsText" dxfId="1338" priority="3685" operator="containsText" text="保留">
      <formula>NOT(ISERROR(SEARCH("保留",AE73)))</formula>
    </cfRule>
    <cfRule type="containsText" dxfId="1337" priority="3686" operator="containsText" text="良短">
      <formula>NOT(ISERROR(SEARCH("良短",AE73)))</formula>
    </cfRule>
    <cfRule type="containsText" dxfId="1336" priority="3687" operator="containsText" text="合短">
      <formula>NOT(ISERROR(SEARCH("合短",AE73)))</formula>
    </cfRule>
    <cfRule type="containsText" dxfId="1335" priority="3688" operator="containsText" text="合定">
      <formula>NOT(ISERROR(SEARCH("合定",AE73)))</formula>
    </cfRule>
  </conditionalFormatting>
  <conditionalFormatting sqref="AE73">
    <cfRule type="containsText" dxfId="1334" priority="3672" operator="containsText" text="ＮＧ">
      <formula>NOT(ISERROR(SEARCH("ＮＧ",AE73)))</formula>
    </cfRule>
    <cfRule type="containsText" dxfId="1333" priority="3673" operator="containsText" text="保留">
      <formula>NOT(ISERROR(SEARCH("保留",AE73)))</formula>
    </cfRule>
    <cfRule type="containsText" dxfId="1332" priority="3674" operator="containsText" text="良短">
      <formula>NOT(ISERROR(SEARCH("良短",AE73)))</formula>
    </cfRule>
    <cfRule type="containsText" dxfId="1331" priority="3675" operator="containsText" text="合短">
      <formula>NOT(ISERROR(SEARCH("合短",AE73)))</formula>
    </cfRule>
    <cfRule type="containsText" dxfId="1330" priority="3676" operator="containsText" text="合定">
      <formula>NOT(ISERROR(SEARCH("合定",AE73)))</formula>
    </cfRule>
  </conditionalFormatting>
  <conditionalFormatting sqref="AE73">
    <cfRule type="containsText" dxfId="1329" priority="3546" operator="containsText" text="ＮＧ">
      <formula>NOT(ISERROR(SEARCH("ＮＧ",AE73)))</formula>
    </cfRule>
    <cfRule type="containsText" dxfId="1328" priority="3547" operator="containsText" text="保留">
      <formula>NOT(ISERROR(SEARCH("保留",AE73)))</formula>
    </cfRule>
    <cfRule type="containsText" dxfId="1327" priority="3548" operator="containsText" text="良短">
      <formula>NOT(ISERROR(SEARCH("良短",AE73)))</formula>
    </cfRule>
    <cfRule type="containsText" dxfId="1326" priority="3549" operator="containsText" text="合短">
      <formula>NOT(ISERROR(SEARCH("合短",AE73)))</formula>
    </cfRule>
    <cfRule type="containsText" dxfId="1325" priority="3550" operator="containsText" text="合定">
      <formula>NOT(ISERROR(SEARCH("合定",AE73)))</formula>
    </cfRule>
  </conditionalFormatting>
  <conditionalFormatting sqref="AE73">
    <cfRule type="containsText" dxfId="1324" priority="3480" operator="containsText" text="ＮＧ">
      <formula>NOT(ISERROR(SEARCH("ＮＧ",AE73)))</formula>
    </cfRule>
    <cfRule type="containsText" dxfId="1323" priority="3481" operator="containsText" text="保留">
      <formula>NOT(ISERROR(SEARCH("保留",AE73)))</formula>
    </cfRule>
    <cfRule type="containsText" dxfId="1322" priority="3482" operator="containsText" text="良短">
      <formula>NOT(ISERROR(SEARCH("良短",AE73)))</formula>
    </cfRule>
    <cfRule type="containsText" dxfId="1321" priority="3483" operator="containsText" text="合短">
      <formula>NOT(ISERROR(SEARCH("合短",AE73)))</formula>
    </cfRule>
    <cfRule type="containsText" dxfId="1320" priority="3484" operator="containsText" text="合定">
      <formula>NOT(ISERROR(SEARCH("合定",AE73)))</formula>
    </cfRule>
  </conditionalFormatting>
  <conditionalFormatting sqref="AE73">
    <cfRule type="containsText" dxfId="1319" priority="3666" operator="containsText" text="ＮＧ">
      <formula>NOT(ISERROR(SEARCH("ＮＧ",AE73)))</formula>
    </cfRule>
    <cfRule type="containsText" dxfId="1318" priority="3667" operator="containsText" text="保留">
      <formula>NOT(ISERROR(SEARCH("保留",AE73)))</formula>
    </cfRule>
    <cfRule type="containsText" dxfId="1317" priority="3668" operator="containsText" text="良短">
      <formula>NOT(ISERROR(SEARCH("良短",AE73)))</formula>
    </cfRule>
    <cfRule type="containsText" dxfId="1316" priority="3669" operator="containsText" text="合短">
      <formula>NOT(ISERROR(SEARCH("合短",AE73)))</formula>
    </cfRule>
    <cfRule type="containsText" dxfId="1315" priority="3670" operator="containsText" text="合定">
      <formula>NOT(ISERROR(SEARCH("合定",AE73)))</formula>
    </cfRule>
  </conditionalFormatting>
  <conditionalFormatting sqref="AE74:AE75">
    <cfRule type="containsText" dxfId="1314" priority="3660" operator="containsText" text="ＮＧ">
      <formula>NOT(ISERROR(SEARCH("ＮＧ",AE74)))</formula>
    </cfRule>
    <cfRule type="containsText" dxfId="1313" priority="3661" operator="containsText" text="保留">
      <formula>NOT(ISERROR(SEARCH("保留",AE74)))</formula>
    </cfRule>
    <cfRule type="containsText" dxfId="1312" priority="3662" operator="containsText" text="良短">
      <formula>NOT(ISERROR(SEARCH("良短",AE74)))</formula>
    </cfRule>
    <cfRule type="containsText" dxfId="1311" priority="3663" operator="containsText" text="合短">
      <formula>NOT(ISERROR(SEARCH("合短",AE74)))</formula>
    </cfRule>
    <cfRule type="containsText" dxfId="1310" priority="3664" operator="containsText" text="合定">
      <formula>NOT(ISERROR(SEARCH("合定",AE74)))</formula>
    </cfRule>
  </conditionalFormatting>
  <conditionalFormatting sqref="AE76:AE78">
    <cfRule type="containsText" dxfId="1309" priority="3648" operator="containsText" text="ＮＧ">
      <formula>NOT(ISERROR(SEARCH("ＮＧ",AE76)))</formula>
    </cfRule>
    <cfRule type="containsText" dxfId="1308" priority="3649" operator="containsText" text="保留">
      <formula>NOT(ISERROR(SEARCH("保留",AE76)))</formula>
    </cfRule>
    <cfRule type="containsText" dxfId="1307" priority="3650" operator="containsText" text="良短">
      <formula>NOT(ISERROR(SEARCH("良短",AE76)))</formula>
    </cfRule>
    <cfRule type="containsText" dxfId="1306" priority="3651" operator="containsText" text="合短">
      <formula>NOT(ISERROR(SEARCH("合短",AE76)))</formula>
    </cfRule>
    <cfRule type="containsText" dxfId="1305" priority="3652" operator="containsText" text="合定">
      <formula>NOT(ISERROR(SEARCH("合定",AE76)))</formula>
    </cfRule>
  </conditionalFormatting>
  <conditionalFormatting sqref="AE76:AE78">
    <cfRule type="containsText" dxfId="1304" priority="3654" operator="containsText" text="ＮＧ">
      <formula>NOT(ISERROR(SEARCH("ＮＧ",AE76)))</formula>
    </cfRule>
    <cfRule type="containsText" dxfId="1303" priority="3655" operator="containsText" text="保留">
      <formula>NOT(ISERROR(SEARCH("保留",AE76)))</formula>
    </cfRule>
    <cfRule type="containsText" dxfId="1302" priority="3656" operator="containsText" text="良短">
      <formula>NOT(ISERROR(SEARCH("良短",AE76)))</formula>
    </cfRule>
    <cfRule type="containsText" dxfId="1301" priority="3657" operator="containsText" text="合短">
      <formula>NOT(ISERROR(SEARCH("合短",AE76)))</formula>
    </cfRule>
    <cfRule type="containsText" dxfId="1300" priority="3658" operator="containsText" text="合定">
      <formula>NOT(ISERROR(SEARCH("合定",AE76)))</formula>
    </cfRule>
  </conditionalFormatting>
  <conditionalFormatting sqref="AE73">
    <cfRule type="containsText" dxfId="1299" priority="3636" operator="containsText" text="ＮＧ">
      <formula>NOT(ISERROR(SEARCH("ＮＧ",AE73)))</formula>
    </cfRule>
    <cfRule type="containsText" dxfId="1298" priority="3637" operator="containsText" text="保留">
      <formula>NOT(ISERROR(SEARCH("保留",AE73)))</formula>
    </cfRule>
    <cfRule type="containsText" dxfId="1297" priority="3638" operator="containsText" text="良短">
      <formula>NOT(ISERROR(SEARCH("良短",AE73)))</formula>
    </cfRule>
    <cfRule type="containsText" dxfId="1296" priority="3639" operator="containsText" text="合短">
      <formula>NOT(ISERROR(SEARCH("合短",AE73)))</formula>
    </cfRule>
    <cfRule type="containsText" dxfId="1295" priority="3640" operator="containsText" text="合定">
      <formula>NOT(ISERROR(SEARCH("合定",AE73)))</formula>
    </cfRule>
  </conditionalFormatting>
  <conditionalFormatting sqref="AE73">
    <cfRule type="containsText" dxfId="1294" priority="3642" operator="containsText" text="ＮＧ">
      <formula>NOT(ISERROR(SEARCH("ＮＧ",AE73)))</formula>
    </cfRule>
    <cfRule type="containsText" dxfId="1293" priority="3643" operator="containsText" text="保留">
      <formula>NOT(ISERROR(SEARCH("保留",AE73)))</formula>
    </cfRule>
    <cfRule type="containsText" dxfId="1292" priority="3644" operator="containsText" text="良短">
      <formula>NOT(ISERROR(SEARCH("良短",AE73)))</formula>
    </cfRule>
    <cfRule type="containsText" dxfId="1291" priority="3645" operator="containsText" text="合短">
      <formula>NOT(ISERROR(SEARCH("合短",AE73)))</formula>
    </cfRule>
    <cfRule type="containsText" dxfId="1290" priority="3646" operator="containsText" text="合定">
      <formula>NOT(ISERROR(SEARCH("合定",AE73)))</formula>
    </cfRule>
  </conditionalFormatting>
  <conditionalFormatting sqref="AE73">
    <cfRule type="containsText" dxfId="1289" priority="3630" operator="containsText" text="ＮＧ">
      <formula>NOT(ISERROR(SEARCH("ＮＧ",AE73)))</formula>
    </cfRule>
    <cfRule type="containsText" dxfId="1288" priority="3631" operator="containsText" text="保留">
      <formula>NOT(ISERROR(SEARCH("保留",AE73)))</formula>
    </cfRule>
    <cfRule type="containsText" dxfId="1287" priority="3632" operator="containsText" text="良短">
      <formula>NOT(ISERROR(SEARCH("良短",AE73)))</formula>
    </cfRule>
    <cfRule type="containsText" dxfId="1286" priority="3633" operator="containsText" text="合短">
      <formula>NOT(ISERROR(SEARCH("合短",AE73)))</formula>
    </cfRule>
    <cfRule type="containsText" dxfId="1285" priority="3634" operator="containsText" text="合定">
      <formula>NOT(ISERROR(SEARCH("合定",AE73)))</formula>
    </cfRule>
  </conditionalFormatting>
  <conditionalFormatting sqref="AE73">
    <cfRule type="containsText" dxfId="1284" priority="3624" operator="containsText" text="ＮＧ">
      <formula>NOT(ISERROR(SEARCH("ＮＧ",AE73)))</formula>
    </cfRule>
    <cfRule type="containsText" dxfId="1283" priority="3625" operator="containsText" text="保留">
      <formula>NOT(ISERROR(SEARCH("保留",AE73)))</formula>
    </cfRule>
    <cfRule type="containsText" dxfId="1282" priority="3626" operator="containsText" text="良短">
      <formula>NOT(ISERROR(SEARCH("良短",AE73)))</formula>
    </cfRule>
    <cfRule type="containsText" dxfId="1281" priority="3627" operator="containsText" text="合短">
      <formula>NOT(ISERROR(SEARCH("合短",AE73)))</formula>
    </cfRule>
    <cfRule type="containsText" dxfId="1280" priority="3628" operator="containsText" text="合定">
      <formula>NOT(ISERROR(SEARCH("合定",AE73)))</formula>
    </cfRule>
  </conditionalFormatting>
  <conditionalFormatting sqref="AE73">
    <cfRule type="containsText" dxfId="1279" priority="3612" operator="containsText" text="ＮＧ">
      <formula>NOT(ISERROR(SEARCH("ＮＧ",AE73)))</formula>
    </cfRule>
    <cfRule type="containsText" dxfId="1278" priority="3613" operator="containsText" text="保留">
      <formula>NOT(ISERROR(SEARCH("保留",AE73)))</formula>
    </cfRule>
    <cfRule type="containsText" dxfId="1277" priority="3614" operator="containsText" text="良短">
      <formula>NOT(ISERROR(SEARCH("良短",AE73)))</formula>
    </cfRule>
    <cfRule type="containsText" dxfId="1276" priority="3615" operator="containsText" text="合短">
      <formula>NOT(ISERROR(SEARCH("合短",AE73)))</formula>
    </cfRule>
    <cfRule type="containsText" dxfId="1275" priority="3616" operator="containsText" text="合定">
      <formula>NOT(ISERROR(SEARCH("合定",AE73)))</formula>
    </cfRule>
  </conditionalFormatting>
  <conditionalFormatting sqref="AE73">
    <cfRule type="containsText" dxfId="1274" priority="3618" operator="containsText" text="ＮＧ">
      <formula>NOT(ISERROR(SEARCH("ＮＧ",AE73)))</formula>
    </cfRule>
    <cfRule type="containsText" dxfId="1273" priority="3619" operator="containsText" text="保留">
      <formula>NOT(ISERROR(SEARCH("保留",AE73)))</formula>
    </cfRule>
    <cfRule type="containsText" dxfId="1272" priority="3620" operator="containsText" text="良短">
      <formula>NOT(ISERROR(SEARCH("良短",AE73)))</formula>
    </cfRule>
    <cfRule type="containsText" dxfId="1271" priority="3621" operator="containsText" text="合短">
      <formula>NOT(ISERROR(SEARCH("合短",AE73)))</formula>
    </cfRule>
    <cfRule type="containsText" dxfId="1270" priority="3622" operator="containsText" text="合定">
      <formula>NOT(ISERROR(SEARCH("合定",AE73)))</formula>
    </cfRule>
  </conditionalFormatting>
  <conditionalFormatting sqref="AE73">
    <cfRule type="containsText" dxfId="1269" priority="3600" operator="containsText" text="ＮＧ">
      <formula>NOT(ISERROR(SEARCH("ＮＧ",AE73)))</formula>
    </cfRule>
    <cfRule type="containsText" dxfId="1268" priority="3601" operator="containsText" text="保留">
      <formula>NOT(ISERROR(SEARCH("保留",AE73)))</formula>
    </cfRule>
    <cfRule type="containsText" dxfId="1267" priority="3602" operator="containsText" text="良短">
      <formula>NOT(ISERROR(SEARCH("良短",AE73)))</formula>
    </cfRule>
    <cfRule type="containsText" dxfId="1266" priority="3603" operator="containsText" text="合短">
      <formula>NOT(ISERROR(SEARCH("合短",AE73)))</formula>
    </cfRule>
    <cfRule type="containsText" dxfId="1265" priority="3604" operator="containsText" text="合定">
      <formula>NOT(ISERROR(SEARCH("合定",AE73)))</formula>
    </cfRule>
  </conditionalFormatting>
  <conditionalFormatting sqref="AE73">
    <cfRule type="containsText" dxfId="1264" priority="3606" operator="containsText" text="ＮＧ">
      <formula>NOT(ISERROR(SEARCH("ＮＧ",AE73)))</formula>
    </cfRule>
    <cfRule type="containsText" dxfId="1263" priority="3607" operator="containsText" text="保留">
      <formula>NOT(ISERROR(SEARCH("保留",AE73)))</formula>
    </cfRule>
    <cfRule type="containsText" dxfId="1262" priority="3608" operator="containsText" text="良短">
      <formula>NOT(ISERROR(SEARCH("良短",AE73)))</formula>
    </cfRule>
    <cfRule type="containsText" dxfId="1261" priority="3609" operator="containsText" text="合短">
      <formula>NOT(ISERROR(SEARCH("合短",AE73)))</formula>
    </cfRule>
    <cfRule type="containsText" dxfId="1260" priority="3610" operator="containsText" text="合定">
      <formula>NOT(ISERROR(SEARCH("合定",AE73)))</formula>
    </cfRule>
  </conditionalFormatting>
  <conditionalFormatting sqref="AE73">
    <cfRule type="containsText" dxfId="1259" priority="3594" operator="containsText" text="ＮＧ">
      <formula>NOT(ISERROR(SEARCH("ＮＧ",AE73)))</formula>
    </cfRule>
    <cfRule type="containsText" dxfId="1258" priority="3595" operator="containsText" text="保留">
      <formula>NOT(ISERROR(SEARCH("保留",AE73)))</formula>
    </cfRule>
    <cfRule type="containsText" dxfId="1257" priority="3596" operator="containsText" text="良短">
      <formula>NOT(ISERROR(SEARCH("良短",AE73)))</formula>
    </cfRule>
    <cfRule type="containsText" dxfId="1256" priority="3597" operator="containsText" text="合短">
      <formula>NOT(ISERROR(SEARCH("合短",AE73)))</formula>
    </cfRule>
    <cfRule type="containsText" dxfId="1255" priority="3598" operator="containsText" text="合定">
      <formula>NOT(ISERROR(SEARCH("合定",AE73)))</formula>
    </cfRule>
  </conditionalFormatting>
  <conditionalFormatting sqref="AE76">
    <cfRule type="containsText" dxfId="1254" priority="3588" operator="containsText" text="ＮＧ">
      <formula>NOT(ISERROR(SEARCH("ＮＧ",AE76)))</formula>
    </cfRule>
    <cfRule type="containsText" dxfId="1253" priority="3589" operator="containsText" text="保留">
      <formula>NOT(ISERROR(SEARCH("保留",AE76)))</formula>
    </cfRule>
    <cfRule type="containsText" dxfId="1252" priority="3590" operator="containsText" text="良短">
      <formula>NOT(ISERROR(SEARCH("良短",AE76)))</formula>
    </cfRule>
    <cfRule type="containsText" dxfId="1251" priority="3591" operator="containsText" text="合短">
      <formula>NOT(ISERROR(SEARCH("合短",AE76)))</formula>
    </cfRule>
    <cfRule type="containsText" dxfId="1250" priority="3592" operator="containsText" text="合定">
      <formula>NOT(ISERROR(SEARCH("合定",AE76)))</formula>
    </cfRule>
  </conditionalFormatting>
  <conditionalFormatting sqref="AE76">
    <cfRule type="containsText" dxfId="1249" priority="3582" operator="containsText" text="ＮＧ">
      <formula>NOT(ISERROR(SEARCH("ＮＧ",AE76)))</formula>
    </cfRule>
    <cfRule type="containsText" dxfId="1248" priority="3583" operator="containsText" text="保留">
      <formula>NOT(ISERROR(SEARCH("保留",AE76)))</formula>
    </cfRule>
    <cfRule type="containsText" dxfId="1247" priority="3584" operator="containsText" text="良短">
      <formula>NOT(ISERROR(SEARCH("良短",AE76)))</formula>
    </cfRule>
    <cfRule type="containsText" dxfId="1246" priority="3585" operator="containsText" text="合短">
      <formula>NOT(ISERROR(SEARCH("合短",AE76)))</formula>
    </cfRule>
    <cfRule type="containsText" dxfId="1245" priority="3586" operator="containsText" text="合定">
      <formula>NOT(ISERROR(SEARCH("合定",AE76)))</formula>
    </cfRule>
  </conditionalFormatting>
  <conditionalFormatting sqref="AE73:AE75">
    <cfRule type="containsText" dxfId="1244" priority="3570" operator="containsText" text="ＮＧ">
      <formula>NOT(ISERROR(SEARCH("ＮＧ",AE73)))</formula>
    </cfRule>
    <cfRule type="containsText" dxfId="1243" priority="3571" operator="containsText" text="保留">
      <formula>NOT(ISERROR(SEARCH("保留",AE73)))</formula>
    </cfRule>
    <cfRule type="containsText" dxfId="1242" priority="3572" operator="containsText" text="良短">
      <formula>NOT(ISERROR(SEARCH("良短",AE73)))</formula>
    </cfRule>
    <cfRule type="containsText" dxfId="1241" priority="3573" operator="containsText" text="合短">
      <formula>NOT(ISERROR(SEARCH("合短",AE73)))</formula>
    </cfRule>
    <cfRule type="containsText" dxfId="1240" priority="3574" operator="containsText" text="合定">
      <formula>NOT(ISERROR(SEARCH("合定",AE73)))</formula>
    </cfRule>
  </conditionalFormatting>
  <conditionalFormatting sqref="AE73:AE75">
    <cfRule type="containsText" dxfId="1239" priority="3576" operator="containsText" text="ＮＧ">
      <formula>NOT(ISERROR(SEARCH("ＮＧ",AE73)))</formula>
    </cfRule>
    <cfRule type="containsText" dxfId="1238" priority="3577" operator="containsText" text="保留">
      <formula>NOT(ISERROR(SEARCH("保留",AE73)))</formula>
    </cfRule>
    <cfRule type="containsText" dxfId="1237" priority="3578" operator="containsText" text="良短">
      <formula>NOT(ISERROR(SEARCH("良短",AE73)))</formula>
    </cfRule>
    <cfRule type="containsText" dxfId="1236" priority="3579" operator="containsText" text="合短">
      <formula>NOT(ISERROR(SEARCH("合短",AE73)))</formula>
    </cfRule>
    <cfRule type="containsText" dxfId="1235" priority="3580" operator="containsText" text="合定">
      <formula>NOT(ISERROR(SEARCH("合定",AE73)))</formula>
    </cfRule>
  </conditionalFormatting>
  <conditionalFormatting sqref="AE73">
    <cfRule type="containsText" dxfId="1234" priority="3564" operator="containsText" text="ＮＧ">
      <formula>NOT(ISERROR(SEARCH("ＮＧ",AE73)))</formula>
    </cfRule>
    <cfRule type="containsText" dxfId="1233" priority="3565" operator="containsText" text="保留">
      <formula>NOT(ISERROR(SEARCH("保留",AE73)))</formula>
    </cfRule>
    <cfRule type="containsText" dxfId="1232" priority="3566" operator="containsText" text="良短">
      <formula>NOT(ISERROR(SEARCH("良短",AE73)))</formula>
    </cfRule>
    <cfRule type="containsText" dxfId="1231" priority="3567" operator="containsText" text="合短">
      <formula>NOT(ISERROR(SEARCH("合短",AE73)))</formula>
    </cfRule>
    <cfRule type="containsText" dxfId="1230" priority="3568" operator="containsText" text="合定">
      <formula>NOT(ISERROR(SEARCH("合定",AE73)))</formula>
    </cfRule>
  </conditionalFormatting>
  <conditionalFormatting sqref="AE73">
    <cfRule type="containsText" dxfId="1229" priority="3558" operator="containsText" text="ＮＧ">
      <formula>NOT(ISERROR(SEARCH("ＮＧ",AE73)))</formula>
    </cfRule>
    <cfRule type="containsText" dxfId="1228" priority="3559" operator="containsText" text="保留">
      <formula>NOT(ISERROR(SEARCH("保留",AE73)))</formula>
    </cfRule>
    <cfRule type="containsText" dxfId="1227" priority="3560" operator="containsText" text="良短">
      <formula>NOT(ISERROR(SEARCH("良短",AE73)))</formula>
    </cfRule>
    <cfRule type="containsText" dxfId="1226" priority="3561" operator="containsText" text="合短">
      <formula>NOT(ISERROR(SEARCH("合短",AE73)))</formula>
    </cfRule>
    <cfRule type="containsText" dxfId="1225" priority="3562" operator="containsText" text="合定">
      <formula>NOT(ISERROR(SEARCH("合定",AE73)))</formula>
    </cfRule>
  </conditionalFormatting>
  <conditionalFormatting sqref="AE73">
    <cfRule type="containsText" dxfId="1224" priority="3540" operator="containsText" text="ＮＧ">
      <formula>NOT(ISERROR(SEARCH("ＮＧ",AE73)))</formula>
    </cfRule>
    <cfRule type="containsText" dxfId="1223" priority="3541" operator="containsText" text="保留">
      <formula>NOT(ISERROR(SEARCH("保留",AE73)))</formula>
    </cfRule>
    <cfRule type="containsText" dxfId="1222" priority="3542" operator="containsText" text="良短">
      <formula>NOT(ISERROR(SEARCH("良短",AE73)))</formula>
    </cfRule>
    <cfRule type="containsText" dxfId="1221" priority="3543" operator="containsText" text="合短">
      <formula>NOT(ISERROR(SEARCH("合短",AE73)))</formula>
    </cfRule>
    <cfRule type="containsText" dxfId="1220" priority="3544" operator="containsText" text="合定">
      <formula>NOT(ISERROR(SEARCH("合定",AE73)))</formula>
    </cfRule>
  </conditionalFormatting>
  <conditionalFormatting sqref="AE73">
    <cfRule type="containsText" dxfId="1219" priority="3552" operator="containsText" text="ＮＧ">
      <formula>NOT(ISERROR(SEARCH("ＮＧ",AE73)))</formula>
    </cfRule>
    <cfRule type="containsText" dxfId="1218" priority="3553" operator="containsText" text="保留">
      <formula>NOT(ISERROR(SEARCH("保留",AE73)))</formula>
    </cfRule>
    <cfRule type="containsText" dxfId="1217" priority="3554" operator="containsText" text="良短">
      <formula>NOT(ISERROR(SEARCH("良短",AE73)))</formula>
    </cfRule>
    <cfRule type="containsText" dxfId="1216" priority="3555" operator="containsText" text="合短">
      <formula>NOT(ISERROR(SEARCH("合短",AE73)))</formula>
    </cfRule>
    <cfRule type="containsText" dxfId="1215" priority="3556" operator="containsText" text="合定">
      <formula>NOT(ISERROR(SEARCH("合定",AE73)))</formula>
    </cfRule>
  </conditionalFormatting>
  <conditionalFormatting sqref="AE73">
    <cfRule type="containsText" dxfId="1214" priority="3534" operator="containsText" text="ＮＧ">
      <formula>NOT(ISERROR(SEARCH("ＮＧ",AE73)))</formula>
    </cfRule>
    <cfRule type="containsText" dxfId="1213" priority="3535" operator="containsText" text="保留">
      <formula>NOT(ISERROR(SEARCH("保留",AE73)))</formula>
    </cfRule>
    <cfRule type="containsText" dxfId="1212" priority="3536" operator="containsText" text="良短">
      <formula>NOT(ISERROR(SEARCH("良短",AE73)))</formula>
    </cfRule>
    <cfRule type="containsText" dxfId="1211" priority="3537" operator="containsText" text="合短">
      <formula>NOT(ISERROR(SEARCH("合短",AE73)))</formula>
    </cfRule>
    <cfRule type="containsText" dxfId="1210" priority="3538" operator="containsText" text="合定">
      <formula>NOT(ISERROR(SEARCH("合定",AE73)))</formula>
    </cfRule>
  </conditionalFormatting>
  <conditionalFormatting sqref="AE73">
    <cfRule type="containsText" dxfId="1209" priority="3528" operator="containsText" text="ＮＧ">
      <formula>NOT(ISERROR(SEARCH("ＮＧ",AE73)))</formula>
    </cfRule>
    <cfRule type="containsText" dxfId="1208" priority="3529" operator="containsText" text="保留">
      <formula>NOT(ISERROR(SEARCH("保留",AE73)))</formula>
    </cfRule>
    <cfRule type="containsText" dxfId="1207" priority="3530" operator="containsText" text="良短">
      <formula>NOT(ISERROR(SEARCH("良短",AE73)))</formula>
    </cfRule>
    <cfRule type="containsText" dxfId="1206" priority="3531" operator="containsText" text="合短">
      <formula>NOT(ISERROR(SEARCH("合短",AE73)))</formula>
    </cfRule>
    <cfRule type="containsText" dxfId="1205" priority="3532" operator="containsText" text="合定">
      <formula>NOT(ISERROR(SEARCH("合定",AE73)))</formula>
    </cfRule>
  </conditionalFormatting>
  <conditionalFormatting sqref="AE74:AE75">
    <cfRule type="containsText" dxfId="1204" priority="3522" operator="containsText" text="ＮＧ">
      <formula>NOT(ISERROR(SEARCH("ＮＧ",AE74)))</formula>
    </cfRule>
    <cfRule type="containsText" dxfId="1203" priority="3523" operator="containsText" text="保留">
      <formula>NOT(ISERROR(SEARCH("保留",AE74)))</formula>
    </cfRule>
    <cfRule type="containsText" dxfId="1202" priority="3524" operator="containsText" text="良短">
      <formula>NOT(ISERROR(SEARCH("良短",AE74)))</formula>
    </cfRule>
    <cfRule type="containsText" dxfId="1201" priority="3525" operator="containsText" text="合短">
      <formula>NOT(ISERROR(SEARCH("合短",AE74)))</formula>
    </cfRule>
    <cfRule type="containsText" dxfId="1200" priority="3526" operator="containsText" text="合定">
      <formula>NOT(ISERROR(SEARCH("合定",AE74)))</formula>
    </cfRule>
  </conditionalFormatting>
  <conditionalFormatting sqref="AE74:AE75">
    <cfRule type="containsText" dxfId="1199" priority="3516" operator="containsText" text="ＮＧ">
      <formula>NOT(ISERROR(SEARCH("ＮＧ",AE74)))</formula>
    </cfRule>
    <cfRule type="containsText" dxfId="1198" priority="3517" operator="containsText" text="保留">
      <formula>NOT(ISERROR(SEARCH("保留",AE74)))</formula>
    </cfRule>
    <cfRule type="containsText" dxfId="1197" priority="3518" operator="containsText" text="良短">
      <formula>NOT(ISERROR(SEARCH("良短",AE74)))</formula>
    </cfRule>
    <cfRule type="containsText" dxfId="1196" priority="3519" operator="containsText" text="合短">
      <formula>NOT(ISERROR(SEARCH("合短",AE74)))</formula>
    </cfRule>
    <cfRule type="containsText" dxfId="1195" priority="3520" operator="containsText" text="合定">
      <formula>NOT(ISERROR(SEARCH("合定",AE74)))</formula>
    </cfRule>
  </conditionalFormatting>
  <conditionalFormatting sqref="AE76">
    <cfRule type="containsText" dxfId="1194" priority="3492" operator="containsText" text="ＮＧ">
      <formula>NOT(ISERROR(SEARCH("ＮＧ",AE76)))</formula>
    </cfRule>
    <cfRule type="containsText" dxfId="1193" priority="3493" operator="containsText" text="保留">
      <formula>NOT(ISERROR(SEARCH("保留",AE76)))</formula>
    </cfRule>
    <cfRule type="containsText" dxfId="1192" priority="3494" operator="containsText" text="良短">
      <formula>NOT(ISERROR(SEARCH("良短",AE76)))</formula>
    </cfRule>
    <cfRule type="containsText" dxfId="1191" priority="3495" operator="containsText" text="合短">
      <formula>NOT(ISERROR(SEARCH("合短",AE76)))</formula>
    </cfRule>
    <cfRule type="containsText" dxfId="1190" priority="3496" operator="containsText" text="合定">
      <formula>NOT(ISERROR(SEARCH("合定",AE76)))</formula>
    </cfRule>
  </conditionalFormatting>
  <conditionalFormatting sqref="AE76">
    <cfRule type="containsText" dxfId="1189" priority="3498" operator="containsText" text="ＮＧ">
      <formula>NOT(ISERROR(SEARCH("ＮＧ",AE76)))</formula>
    </cfRule>
    <cfRule type="containsText" dxfId="1188" priority="3499" operator="containsText" text="保留">
      <formula>NOT(ISERROR(SEARCH("保留",AE76)))</formula>
    </cfRule>
    <cfRule type="containsText" dxfId="1187" priority="3500" operator="containsText" text="良短">
      <formula>NOT(ISERROR(SEARCH("良短",AE76)))</formula>
    </cfRule>
    <cfRule type="containsText" dxfId="1186" priority="3501" operator="containsText" text="合短">
      <formula>NOT(ISERROR(SEARCH("合短",AE76)))</formula>
    </cfRule>
    <cfRule type="containsText" dxfId="1185" priority="3502" operator="containsText" text="合定">
      <formula>NOT(ISERROR(SEARCH("合定",AE76)))</formula>
    </cfRule>
  </conditionalFormatting>
  <conditionalFormatting sqref="AE73">
    <cfRule type="containsText" dxfId="1184" priority="3510" operator="containsText" text="ＮＧ">
      <formula>NOT(ISERROR(SEARCH("ＮＧ",AE73)))</formula>
    </cfRule>
    <cfRule type="containsText" dxfId="1183" priority="3511" operator="containsText" text="保留">
      <formula>NOT(ISERROR(SEARCH("保留",AE73)))</formula>
    </cfRule>
    <cfRule type="containsText" dxfId="1182" priority="3512" operator="containsText" text="良短">
      <formula>NOT(ISERROR(SEARCH("良短",AE73)))</formula>
    </cfRule>
    <cfRule type="containsText" dxfId="1181" priority="3513" operator="containsText" text="合短">
      <formula>NOT(ISERROR(SEARCH("合短",AE73)))</formula>
    </cfRule>
    <cfRule type="containsText" dxfId="1180" priority="3514" operator="containsText" text="合定">
      <formula>NOT(ISERROR(SEARCH("合定",AE73)))</formula>
    </cfRule>
  </conditionalFormatting>
  <conditionalFormatting sqref="AE73">
    <cfRule type="containsText" dxfId="1179" priority="3504" operator="containsText" text="ＮＧ">
      <formula>NOT(ISERROR(SEARCH("ＮＧ",AE73)))</formula>
    </cfRule>
    <cfRule type="containsText" dxfId="1178" priority="3505" operator="containsText" text="保留">
      <formula>NOT(ISERROR(SEARCH("保留",AE73)))</formula>
    </cfRule>
    <cfRule type="containsText" dxfId="1177" priority="3506" operator="containsText" text="良短">
      <formula>NOT(ISERROR(SEARCH("良短",AE73)))</formula>
    </cfRule>
    <cfRule type="containsText" dxfId="1176" priority="3507" operator="containsText" text="合短">
      <formula>NOT(ISERROR(SEARCH("合短",AE73)))</formula>
    </cfRule>
    <cfRule type="containsText" dxfId="1175" priority="3508" operator="containsText" text="合定">
      <formula>NOT(ISERROR(SEARCH("合定",AE73)))</formula>
    </cfRule>
  </conditionalFormatting>
  <conditionalFormatting sqref="AE73">
    <cfRule type="containsText" dxfId="1174" priority="3474" operator="containsText" text="ＮＧ">
      <formula>NOT(ISERROR(SEARCH("ＮＧ",AE73)))</formula>
    </cfRule>
    <cfRule type="containsText" dxfId="1173" priority="3475" operator="containsText" text="保留">
      <formula>NOT(ISERROR(SEARCH("保留",AE73)))</formula>
    </cfRule>
    <cfRule type="containsText" dxfId="1172" priority="3476" operator="containsText" text="良短">
      <formula>NOT(ISERROR(SEARCH("良短",AE73)))</formula>
    </cfRule>
    <cfRule type="containsText" dxfId="1171" priority="3477" operator="containsText" text="合短">
      <formula>NOT(ISERROR(SEARCH("合短",AE73)))</formula>
    </cfRule>
    <cfRule type="containsText" dxfId="1170" priority="3478" operator="containsText" text="合定">
      <formula>NOT(ISERROR(SEARCH("合定",AE73)))</formula>
    </cfRule>
  </conditionalFormatting>
  <conditionalFormatting sqref="AE73">
    <cfRule type="containsText" dxfId="1169" priority="3486" operator="containsText" text="ＮＧ">
      <formula>NOT(ISERROR(SEARCH("ＮＧ",AE73)))</formula>
    </cfRule>
    <cfRule type="containsText" dxfId="1168" priority="3487" operator="containsText" text="保留">
      <formula>NOT(ISERROR(SEARCH("保留",AE73)))</formula>
    </cfRule>
    <cfRule type="containsText" dxfId="1167" priority="3488" operator="containsText" text="良短">
      <formula>NOT(ISERROR(SEARCH("良短",AE73)))</formula>
    </cfRule>
    <cfRule type="containsText" dxfId="1166" priority="3489" operator="containsText" text="合短">
      <formula>NOT(ISERROR(SEARCH("合短",AE73)))</formula>
    </cfRule>
    <cfRule type="containsText" dxfId="1165" priority="3490" operator="containsText" text="合定">
      <formula>NOT(ISERROR(SEARCH("合定",AE73)))</formula>
    </cfRule>
  </conditionalFormatting>
  <conditionalFormatting sqref="AE73">
    <cfRule type="containsText" dxfId="1164" priority="3468" operator="containsText" text="ＮＧ">
      <formula>NOT(ISERROR(SEARCH("ＮＧ",AE73)))</formula>
    </cfRule>
    <cfRule type="containsText" dxfId="1163" priority="3469" operator="containsText" text="保留">
      <formula>NOT(ISERROR(SEARCH("保留",AE73)))</formula>
    </cfRule>
    <cfRule type="containsText" dxfId="1162" priority="3470" operator="containsText" text="良短">
      <formula>NOT(ISERROR(SEARCH("良短",AE73)))</formula>
    </cfRule>
    <cfRule type="containsText" dxfId="1161" priority="3471" operator="containsText" text="合短">
      <formula>NOT(ISERROR(SEARCH("合短",AE73)))</formula>
    </cfRule>
    <cfRule type="containsText" dxfId="1160" priority="3472" operator="containsText" text="合定">
      <formula>NOT(ISERROR(SEARCH("合定",AE73)))</formula>
    </cfRule>
  </conditionalFormatting>
  <conditionalFormatting sqref="AE73">
    <cfRule type="containsText" dxfId="1159" priority="3462" operator="containsText" text="ＮＧ">
      <formula>NOT(ISERROR(SEARCH("ＮＧ",AE73)))</formula>
    </cfRule>
    <cfRule type="containsText" dxfId="1158" priority="3463" operator="containsText" text="保留">
      <formula>NOT(ISERROR(SEARCH("保留",AE73)))</formula>
    </cfRule>
    <cfRule type="containsText" dxfId="1157" priority="3464" operator="containsText" text="良短">
      <formula>NOT(ISERROR(SEARCH("良短",AE73)))</formula>
    </cfRule>
    <cfRule type="containsText" dxfId="1156" priority="3465" operator="containsText" text="合短">
      <formula>NOT(ISERROR(SEARCH("合短",AE73)))</formula>
    </cfRule>
    <cfRule type="containsText" dxfId="1155" priority="3466" operator="containsText" text="合定">
      <formula>NOT(ISERROR(SEARCH("合定",AE73)))</formula>
    </cfRule>
  </conditionalFormatting>
  <conditionalFormatting sqref="AE75:AE76">
    <cfRule type="containsText" dxfId="1154" priority="3456" operator="containsText" text="ＮＧ">
      <formula>NOT(ISERROR(SEARCH("ＮＧ",AE75)))</formula>
    </cfRule>
    <cfRule type="containsText" dxfId="1153" priority="3457" operator="containsText" text="保留">
      <formula>NOT(ISERROR(SEARCH("保留",AE75)))</formula>
    </cfRule>
    <cfRule type="containsText" dxfId="1152" priority="3458" operator="containsText" text="良短">
      <formula>NOT(ISERROR(SEARCH("良短",AE75)))</formula>
    </cfRule>
    <cfRule type="containsText" dxfId="1151" priority="3459" operator="containsText" text="合短">
      <formula>NOT(ISERROR(SEARCH("合短",AE75)))</formula>
    </cfRule>
    <cfRule type="containsText" dxfId="1150" priority="3460" operator="containsText" text="合定">
      <formula>NOT(ISERROR(SEARCH("合定",AE75)))</formula>
    </cfRule>
  </conditionalFormatting>
  <conditionalFormatting sqref="AE75:AE76">
    <cfRule type="containsText" dxfId="1149" priority="3450" operator="containsText" text="ＮＧ">
      <formula>NOT(ISERROR(SEARCH("ＮＧ",AE75)))</formula>
    </cfRule>
    <cfRule type="containsText" dxfId="1148" priority="3451" operator="containsText" text="保留">
      <formula>NOT(ISERROR(SEARCH("保留",AE75)))</formula>
    </cfRule>
    <cfRule type="containsText" dxfId="1147" priority="3452" operator="containsText" text="良短">
      <formula>NOT(ISERROR(SEARCH("良短",AE75)))</formula>
    </cfRule>
    <cfRule type="containsText" dxfId="1146" priority="3453" operator="containsText" text="合短">
      <formula>NOT(ISERROR(SEARCH("合短",AE75)))</formula>
    </cfRule>
    <cfRule type="containsText" dxfId="1145" priority="3454" operator="containsText" text="合定">
      <formula>NOT(ISERROR(SEARCH("合定",AE75)))</formula>
    </cfRule>
  </conditionalFormatting>
  <conditionalFormatting sqref="AE73:AE74">
    <cfRule type="containsText" dxfId="1144" priority="3438" operator="containsText" text="ＮＧ">
      <formula>NOT(ISERROR(SEARCH("ＮＧ",AE73)))</formula>
    </cfRule>
    <cfRule type="containsText" dxfId="1143" priority="3439" operator="containsText" text="保留">
      <formula>NOT(ISERROR(SEARCH("保留",AE73)))</formula>
    </cfRule>
    <cfRule type="containsText" dxfId="1142" priority="3440" operator="containsText" text="良短">
      <formula>NOT(ISERROR(SEARCH("良短",AE73)))</formula>
    </cfRule>
    <cfRule type="containsText" dxfId="1141" priority="3441" operator="containsText" text="合短">
      <formula>NOT(ISERROR(SEARCH("合短",AE73)))</formula>
    </cfRule>
    <cfRule type="containsText" dxfId="1140" priority="3442" operator="containsText" text="合定">
      <formula>NOT(ISERROR(SEARCH("合定",AE73)))</formula>
    </cfRule>
  </conditionalFormatting>
  <conditionalFormatting sqref="AE73:AE74">
    <cfRule type="containsText" dxfId="1139" priority="3444" operator="containsText" text="ＮＧ">
      <formula>NOT(ISERROR(SEARCH("ＮＧ",AE73)))</formula>
    </cfRule>
    <cfRule type="containsText" dxfId="1138" priority="3445" operator="containsText" text="保留">
      <formula>NOT(ISERROR(SEARCH("保留",AE73)))</formula>
    </cfRule>
    <cfRule type="containsText" dxfId="1137" priority="3446" operator="containsText" text="良短">
      <formula>NOT(ISERROR(SEARCH("良短",AE73)))</formula>
    </cfRule>
    <cfRule type="containsText" dxfId="1136" priority="3447" operator="containsText" text="合短">
      <formula>NOT(ISERROR(SEARCH("合短",AE73)))</formula>
    </cfRule>
    <cfRule type="containsText" dxfId="1135" priority="3448" operator="containsText" text="合定">
      <formula>NOT(ISERROR(SEARCH("合定",AE73)))</formula>
    </cfRule>
  </conditionalFormatting>
  <conditionalFormatting sqref="AE73:AE75">
    <cfRule type="containsText" dxfId="1134" priority="3432" operator="containsText" text="ＮＧ">
      <formula>NOT(ISERROR(SEARCH("ＮＧ",AE73)))</formula>
    </cfRule>
    <cfRule type="containsText" dxfId="1133" priority="3433" operator="containsText" text="保留">
      <formula>NOT(ISERROR(SEARCH("保留",AE73)))</formula>
    </cfRule>
    <cfRule type="containsText" dxfId="1132" priority="3434" operator="containsText" text="良短">
      <formula>NOT(ISERROR(SEARCH("良短",AE73)))</formula>
    </cfRule>
    <cfRule type="containsText" dxfId="1131" priority="3435" operator="containsText" text="合短">
      <formula>NOT(ISERROR(SEARCH("合短",AE73)))</formula>
    </cfRule>
    <cfRule type="containsText" dxfId="1130" priority="3436" operator="containsText" text="合定">
      <formula>NOT(ISERROR(SEARCH("合定",AE73)))</formula>
    </cfRule>
  </conditionalFormatting>
  <conditionalFormatting sqref="AE76">
    <cfRule type="containsText" dxfId="1129" priority="3420" operator="containsText" text="ＮＧ">
      <formula>NOT(ISERROR(SEARCH("ＮＧ",AE76)))</formula>
    </cfRule>
    <cfRule type="containsText" dxfId="1128" priority="3421" operator="containsText" text="保留">
      <formula>NOT(ISERROR(SEARCH("保留",AE76)))</formula>
    </cfRule>
    <cfRule type="containsText" dxfId="1127" priority="3422" operator="containsText" text="良短">
      <formula>NOT(ISERROR(SEARCH("良短",AE76)))</formula>
    </cfRule>
    <cfRule type="containsText" dxfId="1126" priority="3423" operator="containsText" text="合短">
      <formula>NOT(ISERROR(SEARCH("合短",AE76)))</formula>
    </cfRule>
    <cfRule type="containsText" dxfId="1125" priority="3424" operator="containsText" text="合定">
      <formula>NOT(ISERROR(SEARCH("合定",AE76)))</formula>
    </cfRule>
  </conditionalFormatting>
  <conditionalFormatting sqref="AE76">
    <cfRule type="containsText" dxfId="1124" priority="3426" operator="containsText" text="ＮＧ">
      <formula>NOT(ISERROR(SEARCH("ＮＧ",AE76)))</formula>
    </cfRule>
    <cfRule type="containsText" dxfId="1123" priority="3427" operator="containsText" text="保留">
      <formula>NOT(ISERROR(SEARCH("保留",AE76)))</formula>
    </cfRule>
    <cfRule type="containsText" dxfId="1122" priority="3428" operator="containsText" text="良短">
      <formula>NOT(ISERROR(SEARCH("良短",AE76)))</formula>
    </cfRule>
    <cfRule type="containsText" dxfId="1121" priority="3429" operator="containsText" text="合短">
      <formula>NOT(ISERROR(SEARCH("合短",AE76)))</formula>
    </cfRule>
    <cfRule type="containsText" dxfId="1120" priority="3430" operator="containsText" text="合定">
      <formula>NOT(ISERROR(SEARCH("合定",AE76)))</formula>
    </cfRule>
  </conditionalFormatting>
  <conditionalFormatting sqref="AE73:AE75">
    <cfRule type="containsText" dxfId="1119" priority="3414" operator="containsText" text="ＮＧ">
      <formula>NOT(ISERROR(SEARCH("ＮＧ",AE73)))</formula>
    </cfRule>
    <cfRule type="containsText" dxfId="1118" priority="3415" operator="containsText" text="保留">
      <formula>NOT(ISERROR(SEARCH("保留",AE73)))</formula>
    </cfRule>
    <cfRule type="containsText" dxfId="1117" priority="3416" operator="containsText" text="良短">
      <formula>NOT(ISERROR(SEARCH("良短",AE73)))</formula>
    </cfRule>
    <cfRule type="containsText" dxfId="1116" priority="3417" operator="containsText" text="合短">
      <formula>NOT(ISERROR(SEARCH("合短",AE73)))</formula>
    </cfRule>
    <cfRule type="containsText" dxfId="1115" priority="3418" operator="containsText" text="合定">
      <formula>NOT(ISERROR(SEARCH("合定",AE73)))</formula>
    </cfRule>
  </conditionalFormatting>
  <conditionalFormatting sqref="AE76">
    <cfRule type="containsText" dxfId="1114" priority="3402" operator="containsText" text="ＮＧ">
      <formula>NOT(ISERROR(SEARCH("ＮＧ",AE76)))</formula>
    </cfRule>
    <cfRule type="containsText" dxfId="1113" priority="3403" operator="containsText" text="保留">
      <formula>NOT(ISERROR(SEARCH("保留",AE76)))</formula>
    </cfRule>
    <cfRule type="containsText" dxfId="1112" priority="3404" operator="containsText" text="良短">
      <formula>NOT(ISERROR(SEARCH("良短",AE76)))</formula>
    </cfRule>
    <cfRule type="containsText" dxfId="1111" priority="3405" operator="containsText" text="合短">
      <formula>NOT(ISERROR(SEARCH("合短",AE76)))</formula>
    </cfRule>
    <cfRule type="containsText" dxfId="1110" priority="3406" operator="containsText" text="合定">
      <formula>NOT(ISERROR(SEARCH("合定",AE76)))</formula>
    </cfRule>
  </conditionalFormatting>
  <conditionalFormatting sqref="AE76">
    <cfRule type="containsText" dxfId="1109" priority="3408" operator="containsText" text="ＮＧ">
      <formula>NOT(ISERROR(SEARCH("ＮＧ",AE76)))</formula>
    </cfRule>
    <cfRule type="containsText" dxfId="1108" priority="3409" operator="containsText" text="保留">
      <formula>NOT(ISERROR(SEARCH("保留",AE76)))</formula>
    </cfRule>
    <cfRule type="containsText" dxfId="1107" priority="3410" operator="containsText" text="良短">
      <formula>NOT(ISERROR(SEARCH("良短",AE76)))</formula>
    </cfRule>
    <cfRule type="containsText" dxfId="1106" priority="3411" operator="containsText" text="合短">
      <formula>NOT(ISERROR(SEARCH("合短",AE76)))</formula>
    </cfRule>
    <cfRule type="containsText" dxfId="1105" priority="3412" operator="containsText" text="合定">
      <formula>NOT(ISERROR(SEARCH("合定",AE76)))</formula>
    </cfRule>
  </conditionalFormatting>
  <conditionalFormatting sqref="AE76">
    <cfRule type="containsText" dxfId="1104" priority="3396" operator="containsText" text="ＮＧ">
      <formula>NOT(ISERROR(SEARCH("ＮＧ",AE76)))</formula>
    </cfRule>
    <cfRule type="containsText" dxfId="1103" priority="3397" operator="containsText" text="保留">
      <formula>NOT(ISERROR(SEARCH("保留",AE76)))</formula>
    </cfRule>
    <cfRule type="containsText" dxfId="1102" priority="3398" operator="containsText" text="良短">
      <formula>NOT(ISERROR(SEARCH("良短",AE76)))</formula>
    </cfRule>
    <cfRule type="containsText" dxfId="1101" priority="3399" operator="containsText" text="合短">
      <formula>NOT(ISERROR(SEARCH("合短",AE76)))</formula>
    </cfRule>
    <cfRule type="containsText" dxfId="1100" priority="3400" operator="containsText" text="合定">
      <formula>NOT(ISERROR(SEARCH("合定",AE76)))</formula>
    </cfRule>
  </conditionalFormatting>
  <conditionalFormatting sqref="AE79">
    <cfRule type="containsText" dxfId="1099" priority="3389" operator="containsText" text="ＮＧ">
      <formula>NOT(ISERROR(SEARCH("ＮＧ",AE79)))</formula>
    </cfRule>
    <cfRule type="containsText" dxfId="1098" priority="3390" operator="containsText" text="保留">
      <formula>NOT(ISERROR(SEARCH("保留",AE79)))</formula>
    </cfRule>
    <cfRule type="containsText" dxfId="1097" priority="3391" operator="containsText" text="良短">
      <formula>NOT(ISERROR(SEARCH("良短",AE79)))</formula>
    </cfRule>
    <cfRule type="containsText" dxfId="1096" priority="3392" operator="containsText" text="合短">
      <formula>NOT(ISERROR(SEARCH("合短",AE79)))</formula>
    </cfRule>
    <cfRule type="containsText" dxfId="1095" priority="3393" operator="containsText" text="合定">
      <formula>NOT(ISERROR(SEARCH("合定",AE79)))</formula>
    </cfRule>
  </conditionalFormatting>
  <conditionalFormatting sqref="AE79">
    <cfRule type="containsText" dxfId="1094" priority="3376" operator="containsText" text="ＮＧ">
      <formula>NOT(ISERROR(SEARCH("ＮＧ",AE79)))</formula>
    </cfRule>
    <cfRule type="containsText" dxfId="1093" priority="3377" operator="containsText" text="保留">
      <formula>NOT(ISERROR(SEARCH("保留",AE79)))</formula>
    </cfRule>
    <cfRule type="containsText" dxfId="1092" priority="3378" operator="containsText" text="良短">
      <formula>NOT(ISERROR(SEARCH("良短",AE79)))</formula>
    </cfRule>
    <cfRule type="containsText" dxfId="1091" priority="3379" operator="containsText" text="合短">
      <formula>NOT(ISERROR(SEARCH("合短",AE79)))</formula>
    </cfRule>
    <cfRule type="containsText" dxfId="1090" priority="3380" operator="containsText" text="合定">
      <formula>NOT(ISERROR(SEARCH("合定",AE79)))</formula>
    </cfRule>
  </conditionalFormatting>
  <conditionalFormatting sqref="AE79">
    <cfRule type="containsText" dxfId="1089" priority="3382" operator="containsText" text="ＮＧ">
      <formula>NOT(ISERROR(SEARCH("ＮＧ",AE79)))</formula>
    </cfRule>
    <cfRule type="containsText" dxfId="1088" priority="3383" operator="containsText" text="保留">
      <formula>NOT(ISERROR(SEARCH("保留",AE79)))</formula>
    </cfRule>
    <cfRule type="containsText" dxfId="1087" priority="3384" operator="containsText" text="良短">
      <formula>NOT(ISERROR(SEARCH("良短",AE79)))</formula>
    </cfRule>
    <cfRule type="containsText" dxfId="1086" priority="3385" operator="containsText" text="合短">
      <formula>NOT(ISERROR(SEARCH("合短",AE79)))</formula>
    </cfRule>
    <cfRule type="containsText" dxfId="1085" priority="3386" operator="containsText" text="合定">
      <formula>NOT(ISERROR(SEARCH("合定",AE79)))</formula>
    </cfRule>
  </conditionalFormatting>
  <conditionalFormatting sqref="AE79">
    <cfRule type="containsText" dxfId="1084" priority="3135" operator="containsText" text="ＮＧ">
      <formula>NOT(ISERROR(SEARCH("ＮＧ",AE79)))</formula>
    </cfRule>
    <cfRule type="containsText" dxfId="1083" priority="3136" operator="containsText" text="保留">
      <formula>NOT(ISERROR(SEARCH("保留",AE79)))</formula>
    </cfRule>
    <cfRule type="containsText" dxfId="1082" priority="3137" operator="containsText" text="良短">
      <formula>NOT(ISERROR(SEARCH("良短",AE79)))</formula>
    </cfRule>
    <cfRule type="containsText" dxfId="1081" priority="3138" operator="containsText" text="合短">
      <formula>NOT(ISERROR(SEARCH("合短",AE79)))</formula>
    </cfRule>
    <cfRule type="containsText" dxfId="1080" priority="3139" operator="containsText" text="合定">
      <formula>NOT(ISERROR(SEARCH("合定",AE79)))</formula>
    </cfRule>
  </conditionalFormatting>
  <conditionalFormatting sqref="AE79">
    <cfRule type="containsText" dxfId="1079" priority="3129" operator="containsText" text="ＮＧ">
      <formula>NOT(ISERROR(SEARCH("ＮＧ",AE79)))</formula>
    </cfRule>
    <cfRule type="containsText" dxfId="1078" priority="3130" operator="containsText" text="保留">
      <formula>NOT(ISERROR(SEARCH("保留",AE79)))</formula>
    </cfRule>
    <cfRule type="containsText" dxfId="1077" priority="3131" operator="containsText" text="良短">
      <formula>NOT(ISERROR(SEARCH("良短",AE79)))</formula>
    </cfRule>
    <cfRule type="containsText" dxfId="1076" priority="3132" operator="containsText" text="合短">
      <formula>NOT(ISERROR(SEARCH("合短",AE79)))</formula>
    </cfRule>
    <cfRule type="containsText" dxfId="1075" priority="3133" operator="containsText" text="合定">
      <formula>NOT(ISERROR(SEARCH("合定",AE79)))</formula>
    </cfRule>
  </conditionalFormatting>
  <conditionalFormatting sqref="AE79">
    <cfRule type="containsText" dxfId="1074" priority="3117" operator="containsText" text="ＮＧ">
      <formula>NOT(ISERROR(SEARCH("ＮＧ",AE79)))</formula>
    </cfRule>
    <cfRule type="containsText" dxfId="1073" priority="3118" operator="containsText" text="保留">
      <formula>NOT(ISERROR(SEARCH("保留",AE79)))</formula>
    </cfRule>
    <cfRule type="containsText" dxfId="1072" priority="3119" operator="containsText" text="良短">
      <formula>NOT(ISERROR(SEARCH("良短",AE79)))</formula>
    </cfRule>
    <cfRule type="containsText" dxfId="1071" priority="3120" operator="containsText" text="合短">
      <formula>NOT(ISERROR(SEARCH("合短",AE79)))</formula>
    </cfRule>
    <cfRule type="containsText" dxfId="1070" priority="3121" operator="containsText" text="合定">
      <formula>NOT(ISERROR(SEARCH("合定",AE79)))</formula>
    </cfRule>
  </conditionalFormatting>
  <conditionalFormatting sqref="AE79">
    <cfRule type="containsText" dxfId="1069" priority="3111" operator="containsText" text="ＮＧ">
      <formula>NOT(ISERROR(SEARCH("ＮＧ",AE79)))</formula>
    </cfRule>
    <cfRule type="containsText" dxfId="1068" priority="3112" operator="containsText" text="保留">
      <formula>NOT(ISERROR(SEARCH("保留",AE79)))</formula>
    </cfRule>
    <cfRule type="containsText" dxfId="1067" priority="3113" operator="containsText" text="良短">
      <formula>NOT(ISERROR(SEARCH("良短",AE79)))</formula>
    </cfRule>
    <cfRule type="containsText" dxfId="1066" priority="3114" operator="containsText" text="合短">
      <formula>NOT(ISERROR(SEARCH("合短",AE79)))</formula>
    </cfRule>
    <cfRule type="containsText" dxfId="1065" priority="3115" operator="containsText" text="合定">
      <formula>NOT(ISERROR(SEARCH("合定",AE79)))</formula>
    </cfRule>
  </conditionalFormatting>
  <conditionalFormatting sqref="AE79">
    <cfRule type="containsText" dxfId="1064" priority="3093" operator="containsText" text="ＮＧ">
      <formula>NOT(ISERROR(SEARCH("ＮＧ",AE79)))</formula>
    </cfRule>
    <cfRule type="containsText" dxfId="1063" priority="3094" operator="containsText" text="保留">
      <formula>NOT(ISERROR(SEARCH("保留",AE79)))</formula>
    </cfRule>
    <cfRule type="containsText" dxfId="1062" priority="3095" operator="containsText" text="良短">
      <formula>NOT(ISERROR(SEARCH("良短",AE79)))</formula>
    </cfRule>
    <cfRule type="containsText" dxfId="1061" priority="3096" operator="containsText" text="合短">
      <formula>NOT(ISERROR(SEARCH("合短",AE79)))</formula>
    </cfRule>
    <cfRule type="containsText" dxfId="1060" priority="3097" operator="containsText" text="合定">
      <formula>NOT(ISERROR(SEARCH("合定",AE79)))</formula>
    </cfRule>
  </conditionalFormatting>
  <conditionalFormatting sqref="AE79">
    <cfRule type="containsText" dxfId="1059" priority="3105" operator="containsText" text="ＮＧ">
      <formula>NOT(ISERROR(SEARCH("ＮＧ",AE79)))</formula>
    </cfRule>
    <cfRule type="containsText" dxfId="1058" priority="3106" operator="containsText" text="保留">
      <formula>NOT(ISERROR(SEARCH("保留",AE79)))</formula>
    </cfRule>
    <cfRule type="containsText" dxfId="1057" priority="3107" operator="containsText" text="良短">
      <formula>NOT(ISERROR(SEARCH("良短",AE79)))</formula>
    </cfRule>
    <cfRule type="containsText" dxfId="1056" priority="3108" operator="containsText" text="合短">
      <formula>NOT(ISERROR(SEARCH("合短",AE79)))</formula>
    </cfRule>
    <cfRule type="containsText" dxfId="1055" priority="3109" operator="containsText" text="合定">
      <formula>NOT(ISERROR(SEARCH("合定",AE79)))</formula>
    </cfRule>
  </conditionalFormatting>
  <conditionalFormatting sqref="AE79">
    <cfRule type="containsText" dxfId="1054" priority="3069" operator="containsText" text="ＮＧ">
      <formula>NOT(ISERROR(SEARCH("ＮＧ",AE79)))</formula>
    </cfRule>
    <cfRule type="containsText" dxfId="1053" priority="3070" operator="containsText" text="保留">
      <formula>NOT(ISERROR(SEARCH("保留",AE79)))</formula>
    </cfRule>
    <cfRule type="containsText" dxfId="1052" priority="3071" operator="containsText" text="良短">
      <formula>NOT(ISERROR(SEARCH("良短",AE79)))</formula>
    </cfRule>
    <cfRule type="containsText" dxfId="1051" priority="3072" operator="containsText" text="合短">
      <formula>NOT(ISERROR(SEARCH("合短",AE79)))</formula>
    </cfRule>
    <cfRule type="containsText" dxfId="1050" priority="3073" operator="containsText" text="合定">
      <formula>NOT(ISERROR(SEARCH("合定",AE79)))</formula>
    </cfRule>
  </conditionalFormatting>
  <conditionalFormatting sqref="AE79">
    <cfRule type="containsText" dxfId="1049" priority="3075" operator="containsText" text="ＮＧ">
      <formula>NOT(ISERROR(SEARCH("ＮＧ",AE79)))</formula>
    </cfRule>
    <cfRule type="containsText" dxfId="1048" priority="3076" operator="containsText" text="保留">
      <formula>NOT(ISERROR(SEARCH("保留",AE79)))</formula>
    </cfRule>
    <cfRule type="containsText" dxfId="1047" priority="3077" operator="containsText" text="良短">
      <formula>NOT(ISERROR(SEARCH("良短",AE79)))</formula>
    </cfRule>
    <cfRule type="containsText" dxfId="1046" priority="3078" operator="containsText" text="合短">
      <formula>NOT(ISERROR(SEARCH("合短",AE79)))</formula>
    </cfRule>
    <cfRule type="containsText" dxfId="1045" priority="3079" operator="containsText" text="合定">
      <formula>NOT(ISERROR(SEARCH("合定",AE79)))</formula>
    </cfRule>
  </conditionalFormatting>
  <conditionalFormatting sqref="AE79">
    <cfRule type="containsText" dxfId="1044" priority="3057" operator="containsText" text="ＮＧ">
      <formula>NOT(ISERROR(SEARCH("ＮＧ",AE79)))</formula>
    </cfRule>
    <cfRule type="containsText" dxfId="1043" priority="3058" operator="containsText" text="保留">
      <formula>NOT(ISERROR(SEARCH("保留",AE79)))</formula>
    </cfRule>
    <cfRule type="containsText" dxfId="1042" priority="3059" operator="containsText" text="良短">
      <formula>NOT(ISERROR(SEARCH("良短",AE79)))</formula>
    </cfRule>
    <cfRule type="containsText" dxfId="1041" priority="3060" operator="containsText" text="合短">
      <formula>NOT(ISERROR(SEARCH("合短",AE79)))</formula>
    </cfRule>
    <cfRule type="containsText" dxfId="1040" priority="3061" operator="containsText" text="合定">
      <formula>NOT(ISERROR(SEARCH("合定",AE79)))</formula>
    </cfRule>
  </conditionalFormatting>
  <conditionalFormatting sqref="AE42:AE67">
    <cfRule type="containsText" dxfId="1039" priority="3051" operator="containsText" text="ＮＧ">
      <formula>NOT(ISERROR(SEARCH("ＮＧ",AE42)))</formula>
    </cfRule>
    <cfRule type="containsText" dxfId="1038" priority="3052" operator="containsText" text="保留">
      <formula>NOT(ISERROR(SEARCH("保留",AE42)))</formula>
    </cfRule>
    <cfRule type="containsText" dxfId="1037" priority="3053" operator="containsText" text="良短">
      <formula>NOT(ISERROR(SEARCH("良短",AE42)))</formula>
    </cfRule>
    <cfRule type="containsText" dxfId="1036" priority="3054" operator="containsText" text="合短">
      <formula>NOT(ISERROR(SEARCH("合短",AE42)))</formula>
    </cfRule>
    <cfRule type="containsText" dxfId="1035" priority="3055" operator="containsText" text="合定">
      <formula>NOT(ISERROR(SEARCH("合定",AE42)))</formula>
    </cfRule>
  </conditionalFormatting>
  <conditionalFormatting sqref="AE37 AE39:AE40">
    <cfRule type="containsText" dxfId="1034" priority="3046" operator="containsText" text="ＮＧ">
      <formula>NOT(ISERROR(SEARCH("ＮＧ",AE37)))</formula>
    </cfRule>
    <cfRule type="containsText" dxfId="1033" priority="3047" operator="containsText" text="保留">
      <formula>NOT(ISERROR(SEARCH("保留",AE37)))</formula>
    </cfRule>
    <cfRule type="containsText" dxfId="1032" priority="3048" operator="containsText" text="良短">
      <formula>NOT(ISERROR(SEARCH("良短",AE37)))</formula>
    </cfRule>
    <cfRule type="containsText" dxfId="1031" priority="3049" operator="containsText" text="合短">
      <formula>NOT(ISERROR(SEARCH("合短",AE37)))</formula>
    </cfRule>
    <cfRule type="containsText" dxfId="1030" priority="3050" operator="containsText" text="合定">
      <formula>NOT(ISERROR(SEARCH("合定",AE37)))</formula>
    </cfRule>
  </conditionalFormatting>
  <conditionalFormatting sqref="AE38">
    <cfRule type="containsText" dxfId="1029" priority="3012" operator="containsText" text="ＮＧ">
      <formula>NOT(ISERROR(SEARCH("ＮＧ",AE38)))</formula>
    </cfRule>
    <cfRule type="containsText" dxfId="1028" priority="3013" operator="containsText" text="保留">
      <formula>NOT(ISERROR(SEARCH("保留",AE38)))</formula>
    </cfRule>
    <cfRule type="containsText" dxfId="1027" priority="3014" operator="containsText" text="良短">
      <formula>NOT(ISERROR(SEARCH("良短",AE38)))</formula>
    </cfRule>
    <cfRule type="containsText" dxfId="1026" priority="3015" operator="containsText" text="合短">
      <formula>NOT(ISERROR(SEARCH("合短",AE38)))</formula>
    </cfRule>
    <cfRule type="containsText" dxfId="1025" priority="3016" operator="containsText" text="合定">
      <formula>NOT(ISERROR(SEARCH("合定",AE38)))</formula>
    </cfRule>
  </conditionalFormatting>
  <conditionalFormatting sqref="AE38">
    <cfRule type="containsText" dxfId="1024" priority="3007" operator="containsText" text="ＮＧ">
      <formula>NOT(ISERROR(SEARCH("ＮＧ",AE38)))</formula>
    </cfRule>
    <cfRule type="containsText" dxfId="1023" priority="3008" operator="containsText" text="保留">
      <formula>NOT(ISERROR(SEARCH("保留",AE38)))</formula>
    </cfRule>
    <cfRule type="containsText" dxfId="1022" priority="3009" operator="containsText" text="良短">
      <formula>NOT(ISERROR(SEARCH("良短",AE38)))</formula>
    </cfRule>
    <cfRule type="containsText" dxfId="1021" priority="3010" operator="containsText" text="合短">
      <formula>NOT(ISERROR(SEARCH("合短",AE38)))</formula>
    </cfRule>
    <cfRule type="containsText" dxfId="1020" priority="3011" operator="containsText" text="合定">
      <formula>NOT(ISERROR(SEARCH("合定",AE38)))</formula>
    </cfRule>
  </conditionalFormatting>
  <conditionalFormatting sqref="AE41">
    <cfRule type="containsText" dxfId="1019" priority="3002" operator="containsText" text="ＮＧ">
      <formula>NOT(ISERROR(SEARCH("ＮＧ",AE41)))</formula>
    </cfRule>
    <cfRule type="containsText" dxfId="1018" priority="3003" operator="containsText" text="保留">
      <formula>NOT(ISERROR(SEARCH("保留",AE41)))</formula>
    </cfRule>
    <cfRule type="containsText" dxfId="1017" priority="3004" operator="containsText" text="良短">
      <formula>NOT(ISERROR(SEARCH("良短",AE41)))</formula>
    </cfRule>
    <cfRule type="containsText" dxfId="1016" priority="3005" operator="containsText" text="合短">
      <formula>NOT(ISERROR(SEARCH("合短",AE41)))</formula>
    </cfRule>
    <cfRule type="containsText" dxfId="1015" priority="3006" operator="containsText" text="合定">
      <formula>NOT(ISERROR(SEARCH("合定",AE41)))</formula>
    </cfRule>
  </conditionalFormatting>
  <conditionalFormatting sqref="AE41">
    <cfRule type="containsText" dxfId="1014" priority="2997" operator="containsText" text="ＮＧ">
      <formula>NOT(ISERROR(SEARCH("ＮＧ",AE41)))</formula>
    </cfRule>
    <cfRule type="containsText" dxfId="1013" priority="2998" operator="containsText" text="保留">
      <formula>NOT(ISERROR(SEARCH("保留",AE41)))</formula>
    </cfRule>
    <cfRule type="containsText" dxfId="1012" priority="2999" operator="containsText" text="良短">
      <formula>NOT(ISERROR(SEARCH("良短",AE41)))</formula>
    </cfRule>
    <cfRule type="containsText" dxfId="1011" priority="3000" operator="containsText" text="合短">
      <formula>NOT(ISERROR(SEARCH("合短",AE41)))</formula>
    </cfRule>
    <cfRule type="containsText" dxfId="1010" priority="3001" operator="containsText" text="合定">
      <formula>NOT(ISERROR(SEARCH("合定",AE41)))</formula>
    </cfRule>
  </conditionalFormatting>
  <conditionalFormatting sqref="AD7">
    <cfRule type="cellIs" dxfId="1009" priority="2904" operator="equal">
      <formula>$AJ$5</formula>
    </cfRule>
    <cfRule type="cellIs" dxfId="1008" priority="2905" operator="equal">
      <formula>$AJ$3</formula>
    </cfRule>
    <cfRule type="cellIs" dxfId="1007" priority="2906" operator="equal">
      <formula>$AJ$2</formula>
    </cfRule>
    <cfRule type="cellIs" dxfId="1006" priority="2907" operator="equal">
      <formula>$AJ$4</formula>
    </cfRule>
  </conditionalFormatting>
  <conditionalFormatting sqref="AE34 AE36">
    <cfRule type="cellIs" dxfId="1005" priority="1890" operator="equal">
      <formula>$AJ$5</formula>
    </cfRule>
    <cfRule type="cellIs" dxfId="1004" priority="1891" operator="equal">
      <formula>$AJ$3</formula>
    </cfRule>
    <cfRule type="cellIs" dxfId="1003" priority="1892" operator="equal">
      <formula>$AJ$2</formula>
    </cfRule>
    <cfRule type="cellIs" dxfId="1002" priority="1893" operator="equal">
      <formula>$AJ$4</formula>
    </cfRule>
  </conditionalFormatting>
  <conditionalFormatting sqref="AD36">
    <cfRule type="cellIs" dxfId="1001" priority="1886" operator="equal">
      <formula>$AI$6</formula>
    </cfRule>
    <cfRule type="cellIs" dxfId="1000" priority="1887" operator="equal">
      <formula>$AI$5</formula>
    </cfRule>
    <cfRule type="cellIs" dxfId="999" priority="1888" operator="equal">
      <formula>$AI$4</formula>
    </cfRule>
    <cfRule type="cellIs" dxfId="998" priority="1889" operator="equal">
      <formula>$AI$3</formula>
    </cfRule>
  </conditionalFormatting>
  <conditionalFormatting sqref="AE35">
    <cfRule type="cellIs" dxfId="997" priority="1834" operator="equal">
      <formula>$AJ$5</formula>
    </cfRule>
    <cfRule type="cellIs" dxfId="996" priority="1835" operator="equal">
      <formula>$AJ$3</formula>
    </cfRule>
    <cfRule type="cellIs" dxfId="995" priority="1836" operator="equal">
      <formula>$AJ$2</formula>
    </cfRule>
    <cfRule type="cellIs" dxfId="994" priority="1837" operator="equal">
      <formula>$AJ$4</formula>
    </cfRule>
  </conditionalFormatting>
  <conditionalFormatting sqref="AD35">
    <cfRule type="cellIs" dxfId="993" priority="1830" operator="equal">
      <formula>$AI$6</formula>
    </cfRule>
    <cfRule type="cellIs" dxfId="992" priority="1831" operator="equal">
      <formula>$AI$5</formula>
    </cfRule>
    <cfRule type="cellIs" dxfId="991" priority="1832" operator="equal">
      <formula>$AI$4</formula>
    </cfRule>
    <cfRule type="cellIs" dxfId="990" priority="1833" operator="equal">
      <formula>$AI$3</formula>
    </cfRule>
  </conditionalFormatting>
  <conditionalFormatting sqref="AE33">
    <cfRule type="cellIs" dxfId="989" priority="1642" operator="equal">
      <formula>$AJ$5</formula>
    </cfRule>
    <cfRule type="cellIs" dxfId="988" priority="1643" operator="equal">
      <formula>$AJ$3</formula>
    </cfRule>
    <cfRule type="cellIs" dxfId="987" priority="1644" operator="equal">
      <formula>$AJ$2</formula>
    </cfRule>
    <cfRule type="cellIs" dxfId="986" priority="1645" operator="equal">
      <formula>$AJ$4</formula>
    </cfRule>
  </conditionalFormatting>
  <conditionalFormatting sqref="AD33:AD34">
    <cfRule type="cellIs" dxfId="985" priority="1638" operator="equal">
      <formula>$AI$6</formula>
    </cfRule>
    <cfRule type="cellIs" dxfId="984" priority="1639" operator="equal">
      <formula>$AI$5</formula>
    </cfRule>
    <cfRule type="cellIs" dxfId="983" priority="1640" operator="equal">
      <formula>$AI$4</formula>
    </cfRule>
    <cfRule type="cellIs" dxfId="982" priority="1641" operator="equal">
      <formula>$AI$3</formula>
    </cfRule>
  </conditionalFormatting>
  <conditionalFormatting sqref="AE27:AE29">
    <cfRule type="cellIs" dxfId="981" priority="1002" operator="equal">
      <formula>$AJ$5</formula>
    </cfRule>
    <cfRule type="cellIs" dxfId="980" priority="1003" operator="equal">
      <formula>$AJ$3</formula>
    </cfRule>
    <cfRule type="cellIs" dxfId="979" priority="1004" operator="equal">
      <formula>$AJ$2</formula>
    </cfRule>
    <cfRule type="cellIs" dxfId="978" priority="1005" operator="equal">
      <formula>$AJ$4</formula>
    </cfRule>
  </conditionalFormatting>
  <conditionalFormatting sqref="AD27:AD29">
    <cfRule type="cellIs" dxfId="977" priority="998" operator="equal">
      <formula>$AI$6</formula>
    </cfRule>
    <cfRule type="cellIs" dxfId="976" priority="999" operator="equal">
      <formula>$AI$5</formula>
    </cfRule>
    <cfRule type="cellIs" dxfId="975" priority="1000" operator="equal">
      <formula>$AI$4</formula>
    </cfRule>
    <cfRule type="cellIs" dxfId="974" priority="1001" operator="equal">
      <formula>$AI$3</formula>
    </cfRule>
  </conditionalFormatting>
  <conditionalFormatting sqref="AD30:AD32">
    <cfRule type="cellIs" dxfId="973" priority="990" operator="equal">
      <formula>$AI$6</formula>
    </cfRule>
    <cfRule type="cellIs" dxfId="972" priority="991" operator="equal">
      <formula>$AI$5</formula>
    </cfRule>
    <cfRule type="cellIs" dxfId="971" priority="992" operator="equal">
      <formula>$AI$4</formula>
    </cfRule>
    <cfRule type="cellIs" dxfId="970" priority="993" operator="equal">
      <formula>$AI$3</formula>
    </cfRule>
  </conditionalFormatting>
  <conditionalFormatting sqref="AE30:AE31">
    <cfRule type="cellIs" dxfId="969" priority="994" operator="equal">
      <formula>$AJ$5</formula>
    </cfRule>
    <cfRule type="cellIs" dxfId="968" priority="995" operator="equal">
      <formula>$AJ$3</formula>
    </cfRule>
    <cfRule type="cellIs" dxfId="967" priority="996" operator="equal">
      <formula>$AJ$2</formula>
    </cfRule>
    <cfRule type="cellIs" dxfId="966" priority="997" operator="equal">
      <formula>$AJ$4</formula>
    </cfRule>
  </conditionalFormatting>
  <conditionalFormatting sqref="AE32">
    <cfRule type="cellIs" dxfId="965" priority="1098" operator="equal">
      <formula>$AJ$5</formula>
    </cfRule>
    <cfRule type="cellIs" dxfId="964" priority="1099" operator="equal">
      <formula>$AJ$3</formula>
    </cfRule>
    <cfRule type="cellIs" dxfId="963" priority="1100" operator="equal">
      <formula>$AJ$2</formula>
    </cfRule>
    <cfRule type="cellIs" dxfId="962" priority="1101" operator="equal">
      <formula>$AJ$4</formula>
    </cfRule>
  </conditionalFormatting>
  <conditionalFormatting sqref="AE24:AE26">
    <cfRule type="cellIs" dxfId="961" priority="1010" operator="equal">
      <formula>$AJ$5</formula>
    </cfRule>
    <cfRule type="cellIs" dxfId="960" priority="1011" operator="equal">
      <formula>$AJ$3</formula>
    </cfRule>
    <cfRule type="cellIs" dxfId="959" priority="1012" operator="equal">
      <formula>$AJ$2</formula>
    </cfRule>
    <cfRule type="cellIs" dxfId="958" priority="1013" operator="equal">
      <formula>$AJ$4</formula>
    </cfRule>
  </conditionalFormatting>
  <conditionalFormatting sqref="AD24:AD26">
    <cfRule type="cellIs" dxfId="957" priority="1006" operator="equal">
      <formula>$AI$6</formula>
    </cfRule>
    <cfRule type="cellIs" dxfId="956" priority="1007" operator="equal">
      <formula>$AI$5</formula>
    </cfRule>
    <cfRule type="cellIs" dxfId="955" priority="1008" operator="equal">
      <formula>$AI$4</formula>
    </cfRule>
    <cfRule type="cellIs" dxfId="954" priority="1009" operator="equal">
      <formula>$AI$3</formula>
    </cfRule>
  </conditionalFormatting>
  <conditionalFormatting sqref="AE13:AE20">
    <cfRule type="cellIs" dxfId="953" priority="938" operator="equal">
      <formula>$AJ$5</formula>
    </cfRule>
    <cfRule type="cellIs" dxfId="952" priority="939" operator="equal">
      <formula>$AJ$3</formula>
    </cfRule>
    <cfRule type="cellIs" dxfId="951" priority="940" operator="equal">
      <formula>$AJ$2</formula>
    </cfRule>
    <cfRule type="cellIs" dxfId="950" priority="941" operator="equal">
      <formula>$AJ$4</formula>
    </cfRule>
  </conditionalFormatting>
  <conditionalFormatting sqref="AD13:AD20">
    <cfRule type="cellIs" dxfId="949" priority="934" operator="equal">
      <formula>$AI$6</formula>
    </cfRule>
    <cfRule type="cellIs" dxfId="948" priority="935" operator="equal">
      <formula>$AI$5</formula>
    </cfRule>
    <cfRule type="cellIs" dxfId="947" priority="936" operator="equal">
      <formula>$AI$4</formula>
    </cfRule>
    <cfRule type="cellIs" dxfId="946" priority="937" operator="equal">
      <formula>$AI$3</formula>
    </cfRule>
  </conditionalFormatting>
  <conditionalFormatting sqref="AE21:AE23">
    <cfRule type="cellIs" dxfId="945" priority="962" operator="equal">
      <formula>$AJ$5</formula>
    </cfRule>
    <cfRule type="cellIs" dxfId="944" priority="963" operator="equal">
      <formula>$AJ$3</formula>
    </cfRule>
    <cfRule type="cellIs" dxfId="943" priority="964" operator="equal">
      <formula>$AJ$2</formula>
    </cfRule>
    <cfRule type="cellIs" dxfId="942" priority="965" operator="equal">
      <formula>$AJ$4</formula>
    </cfRule>
  </conditionalFormatting>
  <conditionalFormatting sqref="AD21:AD23">
    <cfRule type="cellIs" dxfId="941" priority="958" operator="equal">
      <formula>$AI$6</formula>
    </cfRule>
    <cfRule type="cellIs" dxfId="940" priority="959" operator="equal">
      <formula>$AI$5</formula>
    </cfRule>
    <cfRule type="cellIs" dxfId="939" priority="960" operator="equal">
      <formula>$AI$4</formula>
    </cfRule>
    <cfRule type="cellIs" dxfId="938" priority="961" operator="equal">
      <formula>$AI$3</formula>
    </cfRule>
  </conditionalFormatting>
  <conditionalFormatting sqref="AD8 AD10:AD12">
    <cfRule type="cellIs" dxfId="937" priority="902" operator="equal">
      <formula>$AI$6</formula>
    </cfRule>
    <cfRule type="cellIs" dxfId="936" priority="903" operator="equal">
      <formula>$AI$5</formula>
    </cfRule>
    <cfRule type="cellIs" dxfId="935" priority="904" operator="equal">
      <formula>$AI$4</formula>
    </cfRule>
    <cfRule type="cellIs" dxfId="934" priority="905" operator="equal">
      <formula>$AI$3</formula>
    </cfRule>
  </conditionalFormatting>
  <conditionalFormatting sqref="AE8 AE10:AE12">
    <cfRule type="cellIs" dxfId="933" priority="906" operator="equal">
      <formula>$AJ$5</formula>
    </cfRule>
    <cfRule type="cellIs" dxfId="932" priority="907" operator="equal">
      <formula>$AJ$3</formula>
    </cfRule>
    <cfRule type="cellIs" dxfId="931" priority="908" operator="equal">
      <formula>$AJ$2</formula>
    </cfRule>
    <cfRule type="cellIs" dxfId="930" priority="909" operator="equal">
      <formula>$AJ$4</formula>
    </cfRule>
  </conditionalFormatting>
  <conditionalFormatting sqref="AE9">
    <cfRule type="cellIs" dxfId="929" priority="898" operator="equal">
      <formula>$AJ$5</formula>
    </cfRule>
    <cfRule type="cellIs" dxfId="928" priority="899" operator="equal">
      <formula>$AJ$3</formula>
    </cfRule>
    <cfRule type="cellIs" dxfId="927" priority="900" operator="equal">
      <formula>$AJ$2</formula>
    </cfRule>
    <cfRule type="cellIs" dxfId="926" priority="901" operator="equal">
      <formula>$AJ$4</formula>
    </cfRule>
  </conditionalFormatting>
  <conditionalFormatting sqref="AD9">
    <cfRule type="cellIs" dxfId="925" priority="894" operator="equal">
      <formula>$AI$6</formula>
    </cfRule>
    <cfRule type="cellIs" dxfId="924" priority="895" operator="equal">
      <formula>$AI$5</formula>
    </cfRule>
    <cfRule type="cellIs" dxfId="923" priority="896" operator="equal">
      <formula>$AI$4</formula>
    </cfRule>
    <cfRule type="cellIs" dxfId="922" priority="897" operator="equal">
      <formula>$AI$3</formula>
    </cfRule>
  </conditionalFormatting>
  <conditionalFormatting sqref="AE174">
    <cfRule type="containsText" dxfId="921" priority="889" operator="containsText" text="ＮＧ">
      <formula>NOT(ISERROR(SEARCH("ＮＧ",AE174)))</formula>
    </cfRule>
    <cfRule type="containsText" dxfId="920" priority="890" operator="containsText" text="保留">
      <formula>NOT(ISERROR(SEARCH("保留",AE174)))</formula>
    </cfRule>
    <cfRule type="containsText" dxfId="919" priority="891" operator="containsText" text="良短">
      <formula>NOT(ISERROR(SEARCH("良短",AE174)))</formula>
    </cfRule>
    <cfRule type="containsText" dxfId="918" priority="892" operator="containsText" text="合短">
      <formula>NOT(ISERROR(SEARCH("合短",AE174)))</formula>
    </cfRule>
    <cfRule type="containsText" dxfId="917" priority="893" operator="containsText" text="合定">
      <formula>NOT(ISERROR(SEARCH("合定",AE174)))</formula>
    </cfRule>
  </conditionalFormatting>
  <conditionalFormatting sqref="AF175">
    <cfRule type="cellIs" dxfId="916" priority="888" stopIfTrue="1" operator="notEqual">
      <formula>"FWP"</formula>
    </cfRule>
  </conditionalFormatting>
  <conditionalFormatting sqref="AE175">
    <cfRule type="containsText" dxfId="915" priority="883" operator="containsText" text="ＮＧ">
      <formula>NOT(ISERROR(SEARCH("ＮＧ",AE175)))</formula>
    </cfRule>
    <cfRule type="containsText" dxfId="914" priority="884" operator="containsText" text="保留">
      <formula>NOT(ISERROR(SEARCH("保留",AE175)))</formula>
    </cfRule>
    <cfRule type="containsText" dxfId="913" priority="885" operator="containsText" text="良短">
      <formula>NOT(ISERROR(SEARCH("良短",AE175)))</formula>
    </cfRule>
    <cfRule type="containsText" dxfId="912" priority="886" operator="containsText" text="合短">
      <formula>NOT(ISERROR(SEARCH("合短",AE175)))</formula>
    </cfRule>
    <cfRule type="containsText" dxfId="911" priority="887" operator="containsText" text="合定">
      <formula>NOT(ISERROR(SEARCH("合定",AE175)))</formula>
    </cfRule>
  </conditionalFormatting>
  <conditionalFormatting sqref="AE173">
    <cfRule type="containsText" dxfId="910" priority="878" operator="containsText" text="ＮＧ">
      <formula>NOT(ISERROR(SEARCH("ＮＧ",AE173)))</formula>
    </cfRule>
    <cfRule type="containsText" dxfId="909" priority="879" operator="containsText" text="保留">
      <formula>NOT(ISERROR(SEARCH("保留",AE173)))</formula>
    </cfRule>
    <cfRule type="containsText" dxfId="908" priority="880" operator="containsText" text="良短">
      <formula>NOT(ISERROR(SEARCH("良短",AE173)))</formula>
    </cfRule>
    <cfRule type="containsText" dxfId="907" priority="881" operator="containsText" text="合短">
      <formula>NOT(ISERROR(SEARCH("合短",AE173)))</formula>
    </cfRule>
    <cfRule type="containsText" dxfId="906" priority="882" operator="containsText" text="合定">
      <formula>NOT(ISERROR(SEARCH("合定",AE173)))</formula>
    </cfRule>
  </conditionalFormatting>
  <conditionalFormatting sqref="AE166">
    <cfRule type="containsText" dxfId="905" priority="668" operator="containsText" text="ＮＧ">
      <formula>NOT(ISERROR(SEARCH("ＮＧ",AE166)))</formula>
    </cfRule>
    <cfRule type="containsText" dxfId="904" priority="669" operator="containsText" text="保留">
      <formula>NOT(ISERROR(SEARCH("保留",AE166)))</formula>
    </cfRule>
    <cfRule type="containsText" dxfId="903" priority="670" operator="containsText" text="良短">
      <formula>NOT(ISERROR(SEARCH("良短",AE166)))</formula>
    </cfRule>
    <cfRule type="containsText" dxfId="902" priority="671" operator="containsText" text="合短">
      <formula>NOT(ISERROR(SEARCH("合短",AE166)))</formula>
    </cfRule>
    <cfRule type="containsText" dxfId="901" priority="672" operator="containsText" text="合定">
      <formula>NOT(ISERROR(SEARCH("合定",AE166)))</formula>
    </cfRule>
  </conditionalFormatting>
  <conditionalFormatting sqref="AE166">
    <cfRule type="containsText" dxfId="900" priority="678" operator="containsText" text="ＮＧ">
      <formula>NOT(ISERROR(SEARCH("ＮＧ",AE166)))</formula>
    </cfRule>
    <cfRule type="containsText" dxfId="899" priority="679" operator="containsText" text="保留">
      <formula>NOT(ISERROR(SEARCH("保留",AE166)))</formula>
    </cfRule>
    <cfRule type="containsText" dxfId="898" priority="680" operator="containsText" text="良短">
      <formula>NOT(ISERROR(SEARCH("良短",AE166)))</formula>
    </cfRule>
    <cfRule type="containsText" dxfId="897" priority="681" operator="containsText" text="合短">
      <formula>NOT(ISERROR(SEARCH("合短",AE166)))</formula>
    </cfRule>
    <cfRule type="containsText" dxfId="896" priority="682" operator="containsText" text="合定">
      <formula>NOT(ISERROR(SEARCH("合定",AE166)))</formula>
    </cfRule>
  </conditionalFormatting>
  <conditionalFormatting sqref="AE166">
    <cfRule type="containsText" dxfId="895" priority="753" operator="containsText" text="ＮＧ">
      <formula>NOT(ISERROR(SEARCH("ＮＧ",AE166)))</formula>
    </cfRule>
    <cfRule type="containsText" dxfId="894" priority="754" operator="containsText" text="保留">
      <formula>NOT(ISERROR(SEARCH("保留",AE166)))</formula>
    </cfRule>
    <cfRule type="containsText" dxfId="893" priority="755" operator="containsText" text="良短">
      <formula>NOT(ISERROR(SEARCH("良短",AE166)))</formula>
    </cfRule>
    <cfRule type="containsText" dxfId="892" priority="756" operator="containsText" text="合短">
      <formula>NOT(ISERROR(SEARCH("合短",AE166)))</formula>
    </cfRule>
    <cfRule type="containsText" dxfId="891" priority="757" operator="containsText" text="合定">
      <formula>NOT(ISERROR(SEARCH("合定",AE166)))</formula>
    </cfRule>
  </conditionalFormatting>
  <conditionalFormatting sqref="AE166">
    <cfRule type="containsText" dxfId="890" priority="748" operator="containsText" text="ＮＧ">
      <formula>NOT(ISERROR(SEARCH("ＮＧ",AE166)))</formula>
    </cfRule>
    <cfRule type="containsText" dxfId="889" priority="749" operator="containsText" text="保留">
      <formula>NOT(ISERROR(SEARCH("保留",AE166)))</formula>
    </cfRule>
    <cfRule type="containsText" dxfId="888" priority="750" operator="containsText" text="良短">
      <formula>NOT(ISERROR(SEARCH("良短",AE166)))</formula>
    </cfRule>
    <cfRule type="containsText" dxfId="887" priority="751" operator="containsText" text="合短">
      <formula>NOT(ISERROR(SEARCH("合短",AE166)))</formula>
    </cfRule>
    <cfRule type="containsText" dxfId="886" priority="752" operator="containsText" text="合定">
      <formula>NOT(ISERROR(SEARCH("合定",AE166)))</formula>
    </cfRule>
  </conditionalFormatting>
  <conditionalFormatting sqref="AE172">
    <cfRule type="containsText" dxfId="885" priority="378" operator="containsText" text="ＮＧ">
      <formula>NOT(ISERROR(SEARCH("ＮＧ",AE172)))</formula>
    </cfRule>
    <cfRule type="containsText" dxfId="884" priority="379" operator="containsText" text="保留">
      <formula>NOT(ISERROR(SEARCH("保留",AE172)))</formula>
    </cfRule>
    <cfRule type="containsText" dxfId="883" priority="380" operator="containsText" text="良短">
      <formula>NOT(ISERROR(SEARCH("良短",AE172)))</formula>
    </cfRule>
    <cfRule type="containsText" dxfId="882" priority="381" operator="containsText" text="合短">
      <formula>NOT(ISERROR(SEARCH("合短",AE172)))</formula>
    </cfRule>
    <cfRule type="containsText" dxfId="881" priority="382" operator="containsText" text="合定">
      <formula>NOT(ISERROR(SEARCH("合定",AE172)))</formula>
    </cfRule>
  </conditionalFormatting>
  <conditionalFormatting sqref="AE172">
    <cfRule type="containsText" dxfId="880" priority="383" operator="containsText" text="ＮＧ">
      <formula>NOT(ISERROR(SEARCH("ＮＧ",AE172)))</formula>
    </cfRule>
    <cfRule type="containsText" dxfId="879" priority="384" operator="containsText" text="保留">
      <formula>NOT(ISERROR(SEARCH("保留",AE172)))</formula>
    </cfRule>
    <cfRule type="containsText" dxfId="878" priority="385" operator="containsText" text="良短">
      <formula>NOT(ISERROR(SEARCH("良短",AE172)))</formula>
    </cfRule>
    <cfRule type="containsText" dxfId="877" priority="386" operator="containsText" text="合短">
      <formula>NOT(ISERROR(SEARCH("合短",AE172)))</formula>
    </cfRule>
    <cfRule type="containsText" dxfId="876" priority="387" operator="containsText" text="合定">
      <formula>NOT(ISERROR(SEARCH("合定",AE172)))</formula>
    </cfRule>
  </conditionalFormatting>
  <conditionalFormatting sqref="AE172">
    <cfRule type="containsText" dxfId="875" priority="373" operator="containsText" text="ＮＧ">
      <formula>NOT(ISERROR(SEARCH("ＮＧ",AE172)))</formula>
    </cfRule>
    <cfRule type="containsText" dxfId="874" priority="374" operator="containsText" text="保留">
      <formula>NOT(ISERROR(SEARCH("保留",AE172)))</formula>
    </cfRule>
    <cfRule type="containsText" dxfId="873" priority="375" operator="containsText" text="良短">
      <formula>NOT(ISERROR(SEARCH("良短",AE172)))</formula>
    </cfRule>
    <cfRule type="containsText" dxfId="872" priority="376" operator="containsText" text="合短">
      <formula>NOT(ISERROR(SEARCH("合短",AE172)))</formula>
    </cfRule>
    <cfRule type="containsText" dxfId="871" priority="377" operator="containsText" text="合定">
      <formula>NOT(ISERROR(SEARCH("合定",AE172)))</formula>
    </cfRule>
  </conditionalFormatting>
  <conditionalFormatting sqref="AE172">
    <cfRule type="containsText" dxfId="870" priority="363" operator="containsText" text="ＮＧ">
      <formula>NOT(ISERROR(SEARCH("ＮＧ",AE172)))</formula>
    </cfRule>
    <cfRule type="containsText" dxfId="869" priority="364" operator="containsText" text="保留">
      <formula>NOT(ISERROR(SEARCH("保留",AE172)))</formula>
    </cfRule>
    <cfRule type="containsText" dxfId="868" priority="365" operator="containsText" text="良短">
      <formula>NOT(ISERROR(SEARCH("良短",AE172)))</formula>
    </cfRule>
    <cfRule type="containsText" dxfId="867" priority="366" operator="containsText" text="合短">
      <formula>NOT(ISERROR(SEARCH("合短",AE172)))</formula>
    </cfRule>
    <cfRule type="containsText" dxfId="866" priority="367" operator="containsText" text="合定">
      <formula>NOT(ISERROR(SEARCH("合定",AE172)))</formula>
    </cfRule>
  </conditionalFormatting>
  <conditionalFormatting sqref="AE172">
    <cfRule type="containsText" dxfId="865" priority="368" operator="containsText" text="ＮＧ">
      <formula>NOT(ISERROR(SEARCH("ＮＧ",AE172)))</formula>
    </cfRule>
    <cfRule type="containsText" dxfId="864" priority="369" operator="containsText" text="保留">
      <formula>NOT(ISERROR(SEARCH("保留",AE172)))</formula>
    </cfRule>
    <cfRule type="containsText" dxfId="863" priority="370" operator="containsText" text="良短">
      <formula>NOT(ISERROR(SEARCH("良短",AE172)))</formula>
    </cfRule>
    <cfRule type="containsText" dxfId="862" priority="371" operator="containsText" text="合短">
      <formula>NOT(ISERROR(SEARCH("合短",AE172)))</formula>
    </cfRule>
    <cfRule type="containsText" dxfId="861" priority="372" operator="containsText" text="合定">
      <formula>NOT(ISERROR(SEARCH("合定",AE172)))</formula>
    </cfRule>
  </conditionalFormatting>
  <conditionalFormatting sqref="AE172">
    <cfRule type="containsText" dxfId="860" priority="353" operator="containsText" text="ＮＧ">
      <formula>NOT(ISERROR(SEARCH("ＮＧ",AE172)))</formula>
    </cfRule>
    <cfRule type="containsText" dxfId="859" priority="354" operator="containsText" text="保留">
      <formula>NOT(ISERROR(SEARCH("保留",AE172)))</formula>
    </cfRule>
    <cfRule type="containsText" dxfId="858" priority="355" operator="containsText" text="良短">
      <formula>NOT(ISERROR(SEARCH("良短",AE172)))</formula>
    </cfRule>
    <cfRule type="containsText" dxfId="857" priority="356" operator="containsText" text="合短">
      <formula>NOT(ISERROR(SEARCH("合短",AE172)))</formula>
    </cfRule>
    <cfRule type="containsText" dxfId="856" priority="357" operator="containsText" text="合定">
      <formula>NOT(ISERROR(SEARCH("合定",AE172)))</formula>
    </cfRule>
  </conditionalFormatting>
  <conditionalFormatting sqref="AE172">
    <cfRule type="containsText" dxfId="855" priority="358" operator="containsText" text="ＮＧ">
      <formula>NOT(ISERROR(SEARCH("ＮＧ",AE172)))</formula>
    </cfRule>
    <cfRule type="containsText" dxfId="854" priority="359" operator="containsText" text="保留">
      <formula>NOT(ISERROR(SEARCH("保留",AE172)))</formula>
    </cfRule>
    <cfRule type="containsText" dxfId="853" priority="360" operator="containsText" text="良短">
      <formula>NOT(ISERROR(SEARCH("良短",AE172)))</formula>
    </cfRule>
    <cfRule type="containsText" dxfId="852" priority="361" operator="containsText" text="合短">
      <formula>NOT(ISERROR(SEARCH("合短",AE172)))</formula>
    </cfRule>
    <cfRule type="containsText" dxfId="851" priority="362" operator="containsText" text="合定">
      <formula>NOT(ISERROR(SEARCH("合定",AE172)))</formula>
    </cfRule>
  </conditionalFormatting>
  <conditionalFormatting sqref="AE172">
    <cfRule type="containsText" dxfId="850" priority="348" operator="containsText" text="ＮＧ">
      <formula>NOT(ISERROR(SEARCH("ＮＧ",AE172)))</formula>
    </cfRule>
    <cfRule type="containsText" dxfId="849" priority="349" operator="containsText" text="保留">
      <formula>NOT(ISERROR(SEARCH("保留",AE172)))</formula>
    </cfRule>
    <cfRule type="containsText" dxfId="848" priority="350" operator="containsText" text="良短">
      <formula>NOT(ISERROR(SEARCH("良短",AE172)))</formula>
    </cfRule>
    <cfRule type="containsText" dxfId="847" priority="351" operator="containsText" text="合短">
      <formula>NOT(ISERROR(SEARCH("合短",AE172)))</formula>
    </cfRule>
    <cfRule type="containsText" dxfId="846" priority="352" operator="containsText" text="合定">
      <formula>NOT(ISERROR(SEARCH("合定",AE172)))</formula>
    </cfRule>
  </conditionalFormatting>
  <conditionalFormatting sqref="AE172">
    <cfRule type="containsText" dxfId="845" priority="268" operator="containsText" text="ＮＧ">
      <formula>NOT(ISERROR(SEARCH("ＮＧ",AE172)))</formula>
    </cfRule>
    <cfRule type="containsText" dxfId="844" priority="269" operator="containsText" text="保留">
      <formula>NOT(ISERROR(SEARCH("保留",AE172)))</formula>
    </cfRule>
    <cfRule type="containsText" dxfId="843" priority="270" operator="containsText" text="良短">
      <formula>NOT(ISERROR(SEARCH("良短",AE172)))</formula>
    </cfRule>
    <cfRule type="containsText" dxfId="842" priority="271" operator="containsText" text="合短">
      <formula>NOT(ISERROR(SEARCH("合短",AE172)))</formula>
    </cfRule>
    <cfRule type="containsText" dxfId="841" priority="272" operator="containsText" text="合定">
      <formula>NOT(ISERROR(SEARCH("合定",AE172)))</formula>
    </cfRule>
  </conditionalFormatting>
  <conditionalFormatting sqref="AE172">
    <cfRule type="containsText" dxfId="840" priority="233" operator="containsText" text="ＮＧ">
      <formula>NOT(ISERROR(SEARCH("ＮＧ",AE172)))</formula>
    </cfRule>
    <cfRule type="containsText" dxfId="839" priority="234" operator="containsText" text="保留">
      <formula>NOT(ISERROR(SEARCH("保留",AE172)))</formula>
    </cfRule>
    <cfRule type="containsText" dxfId="838" priority="235" operator="containsText" text="良短">
      <formula>NOT(ISERROR(SEARCH("良短",AE172)))</formula>
    </cfRule>
    <cfRule type="containsText" dxfId="837" priority="236" operator="containsText" text="合短">
      <formula>NOT(ISERROR(SEARCH("合短",AE172)))</formula>
    </cfRule>
    <cfRule type="containsText" dxfId="836" priority="237" operator="containsText" text="合定">
      <formula>NOT(ISERROR(SEARCH("合定",AE172)))</formula>
    </cfRule>
  </conditionalFormatting>
  <conditionalFormatting sqref="AE172">
    <cfRule type="containsText" dxfId="835" priority="343" operator="containsText" text="ＮＧ">
      <formula>NOT(ISERROR(SEARCH("ＮＧ",AE172)))</formula>
    </cfRule>
    <cfRule type="containsText" dxfId="834" priority="344" operator="containsText" text="保留">
      <formula>NOT(ISERROR(SEARCH("保留",AE172)))</formula>
    </cfRule>
    <cfRule type="containsText" dxfId="833" priority="345" operator="containsText" text="良短">
      <formula>NOT(ISERROR(SEARCH("良短",AE172)))</formula>
    </cfRule>
    <cfRule type="containsText" dxfId="832" priority="346" operator="containsText" text="合短">
      <formula>NOT(ISERROR(SEARCH("合短",AE172)))</formula>
    </cfRule>
    <cfRule type="containsText" dxfId="831" priority="347" operator="containsText" text="合定">
      <formula>NOT(ISERROR(SEARCH("合定",AE172)))</formula>
    </cfRule>
  </conditionalFormatting>
  <conditionalFormatting sqref="AE172">
    <cfRule type="containsText" dxfId="830" priority="333" operator="containsText" text="ＮＧ">
      <formula>NOT(ISERROR(SEARCH("ＮＧ",AE172)))</formula>
    </cfRule>
    <cfRule type="containsText" dxfId="829" priority="334" operator="containsText" text="保留">
      <formula>NOT(ISERROR(SEARCH("保留",AE172)))</formula>
    </cfRule>
    <cfRule type="containsText" dxfId="828" priority="335" operator="containsText" text="良短">
      <formula>NOT(ISERROR(SEARCH("良短",AE172)))</formula>
    </cfRule>
    <cfRule type="containsText" dxfId="827" priority="336" operator="containsText" text="合短">
      <formula>NOT(ISERROR(SEARCH("合短",AE172)))</formula>
    </cfRule>
    <cfRule type="containsText" dxfId="826" priority="337" operator="containsText" text="合定">
      <formula>NOT(ISERROR(SEARCH("合定",AE172)))</formula>
    </cfRule>
  </conditionalFormatting>
  <conditionalFormatting sqref="AE172">
    <cfRule type="containsText" dxfId="825" priority="338" operator="containsText" text="ＮＧ">
      <formula>NOT(ISERROR(SEARCH("ＮＧ",AE172)))</formula>
    </cfRule>
    <cfRule type="containsText" dxfId="824" priority="339" operator="containsText" text="保留">
      <formula>NOT(ISERROR(SEARCH("保留",AE172)))</formula>
    </cfRule>
    <cfRule type="containsText" dxfId="823" priority="340" operator="containsText" text="良短">
      <formula>NOT(ISERROR(SEARCH("良短",AE172)))</formula>
    </cfRule>
    <cfRule type="containsText" dxfId="822" priority="341" operator="containsText" text="合短">
      <formula>NOT(ISERROR(SEARCH("合短",AE172)))</formula>
    </cfRule>
    <cfRule type="containsText" dxfId="821" priority="342" operator="containsText" text="合定">
      <formula>NOT(ISERROR(SEARCH("合定",AE172)))</formula>
    </cfRule>
  </conditionalFormatting>
  <conditionalFormatting sqref="AE172">
    <cfRule type="containsText" dxfId="820" priority="328" operator="containsText" text="ＮＧ">
      <formula>NOT(ISERROR(SEARCH("ＮＧ",AE172)))</formula>
    </cfRule>
    <cfRule type="containsText" dxfId="819" priority="329" operator="containsText" text="保留">
      <formula>NOT(ISERROR(SEARCH("保留",AE172)))</formula>
    </cfRule>
    <cfRule type="containsText" dxfId="818" priority="330" operator="containsText" text="良短">
      <formula>NOT(ISERROR(SEARCH("良短",AE172)))</formula>
    </cfRule>
    <cfRule type="containsText" dxfId="817" priority="331" operator="containsText" text="合短">
      <formula>NOT(ISERROR(SEARCH("合短",AE172)))</formula>
    </cfRule>
    <cfRule type="containsText" dxfId="816" priority="332" operator="containsText" text="合定">
      <formula>NOT(ISERROR(SEARCH("合定",AE172)))</formula>
    </cfRule>
  </conditionalFormatting>
  <conditionalFormatting sqref="AE172">
    <cfRule type="containsText" dxfId="815" priority="323" operator="containsText" text="ＮＧ">
      <formula>NOT(ISERROR(SEARCH("ＮＧ",AE172)))</formula>
    </cfRule>
    <cfRule type="containsText" dxfId="814" priority="324" operator="containsText" text="保留">
      <formula>NOT(ISERROR(SEARCH("保留",AE172)))</formula>
    </cfRule>
    <cfRule type="containsText" dxfId="813" priority="325" operator="containsText" text="良短">
      <formula>NOT(ISERROR(SEARCH("良短",AE172)))</formula>
    </cfRule>
    <cfRule type="containsText" dxfId="812" priority="326" operator="containsText" text="合短">
      <formula>NOT(ISERROR(SEARCH("合短",AE172)))</formula>
    </cfRule>
    <cfRule type="containsText" dxfId="811" priority="327" operator="containsText" text="合定">
      <formula>NOT(ISERROR(SEARCH("合定",AE172)))</formula>
    </cfRule>
  </conditionalFormatting>
  <conditionalFormatting sqref="AE172">
    <cfRule type="containsText" dxfId="810" priority="313" operator="containsText" text="ＮＧ">
      <formula>NOT(ISERROR(SEARCH("ＮＧ",AE172)))</formula>
    </cfRule>
    <cfRule type="containsText" dxfId="809" priority="314" operator="containsText" text="保留">
      <formula>NOT(ISERROR(SEARCH("保留",AE172)))</formula>
    </cfRule>
    <cfRule type="containsText" dxfId="808" priority="315" operator="containsText" text="良短">
      <formula>NOT(ISERROR(SEARCH("良短",AE172)))</formula>
    </cfRule>
    <cfRule type="containsText" dxfId="807" priority="316" operator="containsText" text="合短">
      <formula>NOT(ISERROR(SEARCH("合短",AE172)))</formula>
    </cfRule>
    <cfRule type="containsText" dxfId="806" priority="317" operator="containsText" text="合定">
      <formula>NOT(ISERROR(SEARCH("合定",AE172)))</formula>
    </cfRule>
  </conditionalFormatting>
  <conditionalFormatting sqref="AE172">
    <cfRule type="containsText" dxfId="805" priority="318" operator="containsText" text="ＮＧ">
      <formula>NOT(ISERROR(SEARCH("ＮＧ",AE172)))</formula>
    </cfRule>
    <cfRule type="containsText" dxfId="804" priority="319" operator="containsText" text="保留">
      <formula>NOT(ISERROR(SEARCH("保留",AE172)))</formula>
    </cfRule>
    <cfRule type="containsText" dxfId="803" priority="320" operator="containsText" text="良短">
      <formula>NOT(ISERROR(SEARCH("良短",AE172)))</formula>
    </cfRule>
    <cfRule type="containsText" dxfId="802" priority="321" operator="containsText" text="合短">
      <formula>NOT(ISERROR(SEARCH("合短",AE172)))</formula>
    </cfRule>
    <cfRule type="containsText" dxfId="801" priority="322" operator="containsText" text="合定">
      <formula>NOT(ISERROR(SEARCH("合定",AE172)))</formula>
    </cfRule>
  </conditionalFormatting>
  <conditionalFormatting sqref="AE172">
    <cfRule type="containsText" dxfId="800" priority="303" operator="containsText" text="ＮＧ">
      <formula>NOT(ISERROR(SEARCH("ＮＧ",AE172)))</formula>
    </cfRule>
    <cfRule type="containsText" dxfId="799" priority="304" operator="containsText" text="保留">
      <formula>NOT(ISERROR(SEARCH("保留",AE172)))</formula>
    </cfRule>
    <cfRule type="containsText" dxfId="798" priority="305" operator="containsText" text="良短">
      <formula>NOT(ISERROR(SEARCH("良短",AE172)))</formula>
    </cfRule>
    <cfRule type="containsText" dxfId="797" priority="306" operator="containsText" text="合短">
      <formula>NOT(ISERROR(SEARCH("合短",AE172)))</formula>
    </cfRule>
    <cfRule type="containsText" dxfId="796" priority="307" operator="containsText" text="合定">
      <formula>NOT(ISERROR(SEARCH("合定",AE172)))</formula>
    </cfRule>
  </conditionalFormatting>
  <conditionalFormatting sqref="AE172">
    <cfRule type="containsText" dxfId="795" priority="308" operator="containsText" text="ＮＧ">
      <formula>NOT(ISERROR(SEARCH("ＮＧ",AE172)))</formula>
    </cfRule>
    <cfRule type="containsText" dxfId="794" priority="309" operator="containsText" text="保留">
      <formula>NOT(ISERROR(SEARCH("保留",AE172)))</formula>
    </cfRule>
    <cfRule type="containsText" dxfId="793" priority="310" operator="containsText" text="良短">
      <formula>NOT(ISERROR(SEARCH("良短",AE172)))</formula>
    </cfRule>
    <cfRule type="containsText" dxfId="792" priority="311" operator="containsText" text="合短">
      <formula>NOT(ISERROR(SEARCH("合短",AE172)))</formula>
    </cfRule>
    <cfRule type="containsText" dxfId="791" priority="312" operator="containsText" text="合定">
      <formula>NOT(ISERROR(SEARCH("合定",AE172)))</formula>
    </cfRule>
  </conditionalFormatting>
  <conditionalFormatting sqref="AE172">
    <cfRule type="containsText" dxfId="790" priority="298" operator="containsText" text="ＮＧ">
      <formula>NOT(ISERROR(SEARCH("ＮＧ",AE172)))</formula>
    </cfRule>
    <cfRule type="containsText" dxfId="789" priority="299" operator="containsText" text="保留">
      <formula>NOT(ISERROR(SEARCH("保留",AE172)))</formula>
    </cfRule>
    <cfRule type="containsText" dxfId="788" priority="300" operator="containsText" text="良短">
      <formula>NOT(ISERROR(SEARCH("良短",AE172)))</formula>
    </cfRule>
    <cfRule type="containsText" dxfId="787" priority="301" operator="containsText" text="合短">
      <formula>NOT(ISERROR(SEARCH("合短",AE172)))</formula>
    </cfRule>
    <cfRule type="containsText" dxfId="786" priority="302" operator="containsText" text="合定">
      <formula>NOT(ISERROR(SEARCH("合定",AE172)))</formula>
    </cfRule>
  </conditionalFormatting>
  <conditionalFormatting sqref="AE172">
    <cfRule type="containsText" dxfId="785" priority="288" operator="containsText" text="ＮＧ">
      <formula>NOT(ISERROR(SEARCH("ＮＧ",AE172)))</formula>
    </cfRule>
    <cfRule type="containsText" dxfId="784" priority="289" operator="containsText" text="保留">
      <formula>NOT(ISERROR(SEARCH("保留",AE172)))</formula>
    </cfRule>
    <cfRule type="containsText" dxfId="783" priority="290" operator="containsText" text="良短">
      <formula>NOT(ISERROR(SEARCH("良短",AE172)))</formula>
    </cfRule>
    <cfRule type="containsText" dxfId="782" priority="291" operator="containsText" text="合短">
      <formula>NOT(ISERROR(SEARCH("合短",AE172)))</formula>
    </cfRule>
    <cfRule type="containsText" dxfId="781" priority="292" operator="containsText" text="合定">
      <formula>NOT(ISERROR(SEARCH("合定",AE172)))</formula>
    </cfRule>
  </conditionalFormatting>
  <conditionalFormatting sqref="AE172">
    <cfRule type="containsText" dxfId="780" priority="293" operator="containsText" text="ＮＧ">
      <formula>NOT(ISERROR(SEARCH("ＮＧ",AE172)))</formula>
    </cfRule>
    <cfRule type="containsText" dxfId="779" priority="294" operator="containsText" text="保留">
      <formula>NOT(ISERROR(SEARCH("保留",AE172)))</formula>
    </cfRule>
    <cfRule type="containsText" dxfId="778" priority="295" operator="containsText" text="良短">
      <formula>NOT(ISERROR(SEARCH("良短",AE172)))</formula>
    </cfRule>
    <cfRule type="containsText" dxfId="777" priority="296" operator="containsText" text="合短">
      <formula>NOT(ISERROR(SEARCH("合短",AE172)))</formula>
    </cfRule>
    <cfRule type="containsText" dxfId="776" priority="297" operator="containsText" text="合定">
      <formula>NOT(ISERROR(SEARCH("合定",AE172)))</formula>
    </cfRule>
  </conditionalFormatting>
  <conditionalFormatting sqref="AE172">
    <cfRule type="containsText" dxfId="775" priority="283" operator="containsText" text="ＮＧ">
      <formula>NOT(ISERROR(SEARCH("ＮＧ",AE172)))</formula>
    </cfRule>
    <cfRule type="containsText" dxfId="774" priority="284" operator="containsText" text="保留">
      <formula>NOT(ISERROR(SEARCH("保留",AE172)))</formula>
    </cfRule>
    <cfRule type="containsText" dxfId="773" priority="285" operator="containsText" text="良短">
      <formula>NOT(ISERROR(SEARCH("良短",AE172)))</formula>
    </cfRule>
    <cfRule type="containsText" dxfId="772" priority="286" operator="containsText" text="合短">
      <formula>NOT(ISERROR(SEARCH("合短",AE172)))</formula>
    </cfRule>
    <cfRule type="containsText" dxfId="771" priority="287" operator="containsText" text="合定">
      <formula>NOT(ISERROR(SEARCH("合定",AE172)))</formula>
    </cfRule>
  </conditionalFormatting>
  <conditionalFormatting sqref="AE172">
    <cfRule type="containsText" dxfId="770" priority="278" operator="containsText" text="ＮＧ">
      <formula>NOT(ISERROR(SEARCH("ＮＧ",AE172)))</formula>
    </cfRule>
    <cfRule type="containsText" dxfId="769" priority="279" operator="containsText" text="保留">
      <formula>NOT(ISERROR(SEARCH("保留",AE172)))</formula>
    </cfRule>
    <cfRule type="containsText" dxfId="768" priority="280" operator="containsText" text="良短">
      <formula>NOT(ISERROR(SEARCH("良短",AE172)))</formula>
    </cfRule>
    <cfRule type="containsText" dxfId="767" priority="281" operator="containsText" text="合短">
      <formula>NOT(ISERROR(SEARCH("合短",AE172)))</formula>
    </cfRule>
    <cfRule type="containsText" dxfId="766" priority="282" operator="containsText" text="合定">
      <formula>NOT(ISERROR(SEARCH("合定",AE172)))</formula>
    </cfRule>
  </conditionalFormatting>
  <conditionalFormatting sqref="AE172">
    <cfRule type="containsText" dxfId="765" priority="263" operator="containsText" text="ＮＧ">
      <formula>NOT(ISERROR(SEARCH("ＮＧ",AE172)))</formula>
    </cfRule>
    <cfRule type="containsText" dxfId="764" priority="264" operator="containsText" text="保留">
      <formula>NOT(ISERROR(SEARCH("保留",AE172)))</formula>
    </cfRule>
    <cfRule type="containsText" dxfId="763" priority="265" operator="containsText" text="良短">
      <formula>NOT(ISERROR(SEARCH("良短",AE172)))</formula>
    </cfRule>
    <cfRule type="containsText" dxfId="762" priority="266" operator="containsText" text="合短">
      <formula>NOT(ISERROR(SEARCH("合短",AE172)))</formula>
    </cfRule>
    <cfRule type="containsText" dxfId="761" priority="267" operator="containsText" text="合定">
      <formula>NOT(ISERROR(SEARCH("合定",AE172)))</formula>
    </cfRule>
  </conditionalFormatting>
  <conditionalFormatting sqref="AE172">
    <cfRule type="containsText" dxfId="760" priority="273" operator="containsText" text="ＮＧ">
      <formula>NOT(ISERROR(SEARCH("ＮＧ",AE172)))</formula>
    </cfRule>
    <cfRule type="containsText" dxfId="759" priority="274" operator="containsText" text="保留">
      <formula>NOT(ISERROR(SEARCH("保留",AE172)))</formula>
    </cfRule>
    <cfRule type="containsText" dxfId="758" priority="275" operator="containsText" text="良短">
      <formula>NOT(ISERROR(SEARCH("良短",AE172)))</formula>
    </cfRule>
    <cfRule type="containsText" dxfId="757" priority="276" operator="containsText" text="合短">
      <formula>NOT(ISERROR(SEARCH("合短",AE172)))</formula>
    </cfRule>
    <cfRule type="containsText" dxfId="756" priority="277" operator="containsText" text="合定">
      <formula>NOT(ISERROR(SEARCH("合定",AE172)))</formula>
    </cfRule>
  </conditionalFormatting>
  <conditionalFormatting sqref="AE172">
    <cfRule type="containsText" dxfId="755" priority="258" operator="containsText" text="ＮＧ">
      <formula>NOT(ISERROR(SEARCH("ＮＧ",AE172)))</formula>
    </cfRule>
    <cfRule type="containsText" dxfId="754" priority="259" operator="containsText" text="保留">
      <formula>NOT(ISERROR(SEARCH("保留",AE172)))</formula>
    </cfRule>
    <cfRule type="containsText" dxfId="753" priority="260" operator="containsText" text="良短">
      <formula>NOT(ISERROR(SEARCH("良短",AE172)))</formula>
    </cfRule>
    <cfRule type="containsText" dxfId="752" priority="261" operator="containsText" text="合短">
      <formula>NOT(ISERROR(SEARCH("合短",AE172)))</formula>
    </cfRule>
    <cfRule type="containsText" dxfId="751" priority="262" operator="containsText" text="合定">
      <formula>NOT(ISERROR(SEARCH("合定",AE172)))</formula>
    </cfRule>
  </conditionalFormatting>
  <conditionalFormatting sqref="AE172">
    <cfRule type="containsText" dxfId="750" priority="253" operator="containsText" text="ＮＧ">
      <formula>NOT(ISERROR(SEARCH("ＮＧ",AE172)))</formula>
    </cfRule>
    <cfRule type="containsText" dxfId="749" priority="254" operator="containsText" text="保留">
      <formula>NOT(ISERROR(SEARCH("保留",AE172)))</formula>
    </cfRule>
    <cfRule type="containsText" dxfId="748" priority="255" operator="containsText" text="良短">
      <formula>NOT(ISERROR(SEARCH("良短",AE172)))</formula>
    </cfRule>
    <cfRule type="containsText" dxfId="747" priority="256" operator="containsText" text="合短">
      <formula>NOT(ISERROR(SEARCH("合短",AE172)))</formula>
    </cfRule>
    <cfRule type="containsText" dxfId="746" priority="257" operator="containsText" text="合定">
      <formula>NOT(ISERROR(SEARCH("合定",AE172)))</formula>
    </cfRule>
  </conditionalFormatting>
  <conditionalFormatting sqref="AE172">
    <cfRule type="containsText" dxfId="745" priority="248" operator="containsText" text="ＮＧ">
      <formula>NOT(ISERROR(SEARCH("ＮＧ",AE172)))</formula>
    </cfRule>
    <cfRule type="containsText" dxfId="744" priority="249" operator="containsText" text="保留">
      <formula>NOT(ISERROR(SEARCH("保留",AE172)))</formula>
    </cfRule>
    <cfRule type="containsText" dxfId="743" priority="250" operator="containsText" text="良短">
      <formula>NOT(ISERROR(SEARCH("良短",AE172)))</formula>
    </cfRule>
    <cfRule type="containsText" dxfId="742" priority="251" operator="containsText" text="合短">
      <formula>NOT(ISERROR(SEARCH("合短",AE172)))</formula>
    </cfRule>
    <cfRule type="containsText" dxfId="741" priority="252" operator="containsText" text="合定">
      <formula>NOT(ISERROR(SEARCH("合定",AE172)))</formula>
    </cfRule>
  </conditionalFormatting>
  <conditionalFormatting sqref="AE172">
    <cfRule type="containsText" dxfId="740" priority="243" operator="containsText" text="ＮＧ">
      <formula>NOT(ISERROR(SEARCH("ＮＧ",AE172)))</formula>
    </cfRule>
    <cfRule type="containsText" dxfId="739" priority="244" operator="containsText" text="保留">
      <formula>NOT(ISERROR(SEARCH("保留",AE172)))</formula>
    </cfRule>
    <cfRule type="containsText" dxfId="738" priority="245" operator="containsText" text="良短">
      <formula>NOT(ISERROR(SEARCH("良短",AE172)))</formula>
    </cfRule>
    <cfRule type="containsText" dxfId="737" priority="246" operator="containsText" text="合短">
      <formula>NOT(ISERROR(SEARCH("合短",AE172)))</formula>
    </cfRule>
    <cfRule type="containsText" dxfId="736" priority="247" operator="containsText" text="合定">
      <formula>NOT(ISERROR(SEARCH("合定",AE172)))</formula>
    </cfRule>
  </conditionalFormatting>
  <conditionalFormatting sqref="AE172">
    <cfRule type="containsText" dxfId="735" priority="228" operator="containsText" text="ＮＧ">
      <formula>NOT(ISERROR(SEARCH("ＮＧ",AE172)))</formula>
    </cfRule>
    <cfRule type="containsText" dxfId="734" priority="229" operator="containsText" text="保留">
      <formula>NOT(ISERROR(SEARCH("保留",AE172)))</formula>
    </cfRule>
    <cfRule type="containsText" dxfId="733" priority="230" operator="containsText" text="良短">
      <formula>NOT(ISERROR(SEARCH("良短",AE172)))</formula>
    </cfRule>
    <cfRule type="containsText" dxfId="732" priority="231" operator="containsText" text="合短">
      <formula>NOT(ISERROR(SEARCH("合短",AE172)))</formula>
    </cfRule>
    <cfRule type="containsText" dxfId="731" priority="232" operator="containsText" text="合定">
      <formula>NOT(ISERROR(SEARCH("合定",AE172)))</formula>
    </cfRule>
  </conditionalFormatting>
  <conditionalFormatting sqref="AE172">
    <cfRule type="containsText" dxfId="730" priority="238" operator="containsText" text="ＮＧ">
      <formula>NOT(ISERROR(SEARCH("ＮＧ",AE172)))</formula>
    </cfRule>
    <cfRule type="containsText" dxfId="729" priority="239" operator="containsText" text="保留">
      <formula>NOT(ISERROR(SEARCH("保留",AE172)))</formula>
    </cfRule>
    <cfRule type="containsText" dxfId="728" priority="240" operator="containsText" text="良短">
      <formula>NOT(ISERROR(SEARCH("良短",AE172)))</formula>
    </cfRule>
    <cfRule type="containsText" dxfId="727" priority="241" operator="containsText" text="合短">
      <formula>NOT(ISERROR(SEARCH("合短",AE172)))</formula>
    </cfRule>
    <cfRule type="containsText" dxfId="726" priority="242" operator="containsText" text="合定">
      <formula>NOT(ISERROR(SEARCH("合定",AE172)))</formula>
    </cfRule>
  </conditionalFormatting>
  <conditionalFormatting sqref="AE172">
    <cfRule type="containsText" dxfId="725" priority="223" operator="containsText" text="ＮＧ">
      <formula>NOT(ISERROR(SEARCH("ＮＧ",AE172)))</formula>
    </cfRule>
    <cfRule type="containsText" dxfId="724" priority="224" operator="containsText" text="保留">
      <formula>NOT(ISERROR(SEARCH("保留",AE172)))</formula>
    </cfRule>
    <cfRule type="containsText" dxfId="723" priority="225" operator="containsText" text="良短">
      <formula>NOT(ISERROR(SEARCH("良短",AE172)))</formula>
    </cfRule>
    <cfRule type="containsText" dxfId="722" priority="226" operator="containsText" text="合短">
      <formula>NOT(ISERROR(SEARCH("合短",AE172)))</formula>
    </cfRule>
    <cfRule type="containsText" dxfId="721" priority="227" operator="containsText" text="合定">
      <formula>NOT(ISERROR(SEARCH("合定",AE172)))</formula>
    </cfRule>
  </conditionalFormatting>
  <conditionalFormatting sqref="AE172">
    <cfRule type="containsText" dxfId="720" priority="218" operator="containsText" text="ＮＧ">
      <formula>NOT(ISERROR(SEARCH("ＮＧ",AE172)))</formula>
    </cfRule>
    <cfRule type="containsText" dxfId="719" priority="219" operator="containsText" text="保留">
      <formula>NOT(ISERROR(SEARCH("保留",AE172)))</formula>
    </cfRule>
    <cfRule type="containsText" dxfId="718" priority="220" operator="containsText" text="良短">
      <formula>NOT(ISERROR(SEARCH("良短",AE172)))</formula>
    </cfRule>
    <cfRule type="containsText" dxfId="717" priority="221" operator="containsText" text="合短">
      <formula>NOT(ISERROR(SEARCH("合短",AE172)))</formula>
    </cfRule>
    <cfRule type="containsText" dxfId="716" priority="222" operator="containsText" text="合定">
      <formula>NOT(ISERROR(SEARCH("合定",AE172)))</formula>
    </cfRule>
  </conditionalFormatting>
  <conditionalFormatting sqref="AE172">
    <cfRule type="containsText" dxfId="715" priority="208" operator="containsText" text="ＮＧ">
      <formula>NOT(ISERROR(SEARCH("ＮＧ",AE172)))</formula>
    </cfRule>
    <cfRule type="containsText" dxfId="714" priority="209" operator="containsText" text="保留">
      <formula>NOT(ISERROR(SEARCH("保留",AE172)))</formula>
    </cfRule>
    <cfRule type="containsText" dxfId="713" priority="210" operator="containsText" text="良短">
      <formula>NOT(ISERROR(SEARCH("良短",AE172)))</formula>
    </cfRule>
    <cfRule type="containsText" dxfId="712" priority="211" operator="containsText" text="合短">
      <formula>NOT(ISERROR(SEARCH("合短",AE172)))</formula>
    </cfRule>
    <cfRule type="containsText" dxfId="711" priority="212" operator="containsText" text="合定">
      <formula>NOT(ISERROR(SEARCH("合定",AE172)))</formula>
    </cfRule>
  </conditionalFormatting>
  <conditionalFormatting sqref="AE172">
    <cfRule type="containsText" dxfId="710" priority="213" operator="containsText" text="ＮＧ">
      <formula>NOT(ISERROR(SEARCH("ＮＧ",AE172)))</formula>
    </cfRule>
    <cfRule type="containsText" dxfId="709" priority="214" operator="containsText" text="保留">
      <formula>NOT(ISERROR(SEARCH("保留",AE172)))</formula>
    </cfRule>
    <cfRule type="containsText" dxfId="708" priority="215" operator="containsText" text="良短">
      <formula>NOT(ISERROR(SEARCH("良短",AE172)))</formula>
    </cfRule>
    <cfRule type="containsText" dxfId="707" priority="216" operator="containsText" text="合短">
      <formula>NOT(ISERROR(SEARCH("合短",AE172)))</formula>
    </cfRule>
    <cfRule type="containsText" dxfId="706" priority="217" operator="containsText" text="合定">
      <formula>NOT(ISERROR(SEARCH("合定",AE172)))</formula>
    </cfRule>
  </conditionalFormatting>
  <conditionalFormatting sqref="AE172">
    <cfRule type="containsText" dxfId="705" priority="203" operator="containsText" text="ＮＧ">
      <formula>NOT(ISERROR(SEARCH("ＮＧ",AE172)))</formula>
    </cfRule>
    <cfRule type="containsText" dxfId="704" priority="204" operator="containsText" text="保留">
      <formula>NOT(ISERROR(SEARCH("保留",AE172)))</formula>
    </cfRule>
    <cfRule type="containsText" dxfId="703" priority="205" operator="containsText" text="良短">
      <formula>NOT(ISERROR(SEARCH("良短",AE172)))</formula>
    </cfRule>
    <cfRule type="containsText" dxfId="702" priority="206" operator="containsText" text="合短">
      <formula>NOT(ISERROR(SEARCH("合短",AE172)))</formula>
    </cfRule>
    <cfRule type="containsText" dxfId="701" priority="207" operator="containsText" text="合定">
      <formula>NOT(ISERROR(SEARCH("合定",AE172)))</formula>
    </cfRule>
  </conditionalFormatting>
  <conditionalFormatting sqref="AE172">
    <cfRule type="containsText" dxfId="700" priority="198" operator="containsText" text="ＮＧ">
      <formula>NOT(ISERROR(SEARCH("ＮＧ",AE172)))</formula>
    </cfRule>
    <cfRule type="containsText" dxfId="699" priority="199" operator="containsText" text="保留">
      <formula>NOT(ISERROR(SEARCH("保留",AE172)))</formula>
    </cfRule>
    <cfRule type="containsText" dxfId="698" priority="200" operator="containsText" text="良短">
      <formula>NOT(ISERROR(SEARCH("良短",AE172)))</formula>
    </cfRule>
    <cfRule type="containsText" dxfId="697" priority="201" operator="containsText" text="合短">
      <formula>NOT(ISERROR(SEARCH("合短",AE172)))</formula>
    </cfRule>
    <cfRule type="containsText" dxfId="696" priority="202" operator="containsText" text="合定">
      <formula>NOT(ISERROR(SEARCH("合定",AE172)))</formula>
    </cfRule>
  </conditionalFormatting>
  <conditionalFormatting sqref="AE172">
    <cfRule type="containsText" dxfId="695" priority="193" operator="containsText" text="ＮＧ">
      <formula>NOT(ISERROR(SEARCH("ＮＧ",AE172)))</formula>
    </cfRule>
    <cfRule type="containsText" dxfId="694" priority="194" operator="containsText" text="保留">
      <formula>NOT(ISERROR(SEARCH("保留",AE172)))</formula>
    </cfRule>
    <cfRule type="containsText" dxfId="693" priority="195" operator="containsText" text="良短">
      <formula>NOT(ISERROR(SEARCH("良短",AE172)))</formula>
    </cfRule>
    <cfRule type="containsText" dxfId="692" priority="196" operator="containsText" text="合短">
      <formula>NOT(ISERROR(SEARCH("合短",AE172)))</formula>
    </cfRule>
    <cfRule type="containsText" dxfId="691" priority="197" operator="containsText" text="合定">
      <formula>NOT(ISERROR(SEARCH("合定",AE172)))</formula>
    </cfRule>
  </conditionalFormatting>
  <conditionalFormatting sqref="AE172">
    <cfRule type="containsText" dxfId="690" priority="178" operator="containsText" text="ＮＧ">
      <formula>NOT(ISERROR(SEARCH("ＮＧ",AE172)))</formula>
    </cfRule>
    <cfRule type="containsText" dxfId="689" priority="179" operator="containsText" text="保留">
      <formula>NOT(ISERROR(SEARCH("保留",AE172)))</formula>
    </cfRule>
    <cfRule type="containsText" dxfId="688" priority="180" operator="containsText" text="良短">
      <formula>NOT(ISERROR(SEARCH("良短",AE172)))</formula>
    </cfRule>
    <cfRule type="containsText" dxfId="687" priority="181" operator="containsText" text="合短">
      <formula>NOT(ISERROR(SEARCH("合短",AE172)))</formula>
    </cfRule>
    <cfRule type="containsText" dxfId="686" priority="182" operator="containsText" text="合定">
      <formula>NOT(ISERROR(SEARCH("合定",AE172)))</formula>
    </cfRule>
  </conditionalFormatting>
  <conditionalFormatting sqref="AE172">
    <cfRule type="containsText" dxfId="685" priority="158" operator="containsText" text="ＮＧ">
      <formula>NOT(ISERROR(SEARCH("ＮＧ",AE172)))</formula>
    </cfRule>
    <cfRule type="containsText" dxfId="684" priority="159" operator="containsText" text="保留">
      <formula>NOT(ISERROR(SEARCH("保留",AE172)))</formula>
    </cfRule>
    <cfRule type="containsText" dxfId="683" priority="160" operator="containsText" text="良短">
      <formula>NOT(ISERROR(SEARCH("良短",AE172)))</formula>
    </cfRule>
    <cfRule type="containsText" dxfId="682" priority="161" operator="containsText" text="合短">
      <formula>NOT(ISERROR(SEARCH("合短",AE172)))</formula>
    </cfRule>
    <cfRule type="containsText" dxfId="681" priority="162" operator="containsText" text="合定">
      <formula>NOT(ISERROR(SEARCH("合定",AE172)))</formula>
    </cfRule>
  </conditionalFormatting>
  <conditionalFormatting sqref="AE172">
    <cfRule type="containsText" dxfId="680" priority="148" operator="containsText" text="ＮＧ">
      <formula>NOT(ISERROR(SEARCH("ＮＧ",AE172)))</formula>
    </cfRule>
    <cfRule type="containsText" dxfId="679" priority="149" operator="containsText" text="保留">
      <formula>NOT(ISERROR(SEARCH("保留",AE172)))</formula>
    </cfRule>
    <cfRule type="containsText" dxfId="678" priority="150" operator="containsText" text="良短">
      <formula>NOT(ISERROR(SEARCH("良短",AE172)))</formula>
    </cfRule>
    <cfRule type="containsText" dxfId="677" priority="151" operator="containsText" text="合短">
      <formula>NOT(ISERROR(SEARCH("合短",AE172)))</formula>
    </cfRule>
    <cfRule type="containsText" dxfId="676" priority="152" operator="containsText" text="合定">
      <formula>NOT(ISERROR(SEARCH("合定",AE172)))</formula>
    </cfRule>
  </conditionalFormatting>
  <conditionalFormatting sqref="AE172">
    <cfRule type="containsText" dxfId="675" priority="143" operator="containsText" text="ＮＧ">
      <formula>NOT(ISERROR(SEARCH("ＮＧ",AE172)))</formula>
    </cfRule>
    <cfRule type="containsText" dxfId="674" priority="144" operator="containsText" text="保留">
      <formula>NOT(ISERROR(SEARCH("保留",AE172)))</formula>
    </cfRule>
    <cfRule type="containsText" dxfId="673" priority="145" operator="containsText" text="良短">
      <formula>NOT(ISERROR(SEARCH("良短",AE172)))</formula>
    </cfRule>
    <cfRule type="containsText" dxfId="672" priority="146" operator="containsText" text="合短">
      <formula>NOT(ISERROR(SEARCH("合短",AE172)))</formula>
    </cfRule>
    <cfRule type="containsText" dxfId="671" priority="147" operator="containsText" text="合定">
      <formula>NOT(ISERROR(SEARCH("合定",AE172)))</formula>
    </cfRule>
  </conditionalFormatting>
  <conditionalFormatting sqref="AE172">
    <cfRule type="containsText" dxfId="670" priority="128" operator="containsText" text="ＮＧ">
      <formula>NOT(ISERROR(SEARCH("ＮＧ",AE172)))</formula>
    </cfRule>
    <cfRule type="containsText" dxfId="669" priority="129" operator="containsText" text="保留">
      <formula>NOT(ISERROR(SEARCH("保留",AE172)))</formula>
    </cfRule>
    <cfRule type="containsText" dxfId="668" priority="130" operator="containsText" text="良短">
      <formula>NOT(ISERROR(SEARCH("良短",AE172)))</formula>
    </cfRule>
    <cfRule type="containsText" dxfId="667" priority="131" operator="containsText" text="合短">
      <formula>NOT(ISERROR(SEARCH("合短",AE172)))</formula>
    </cfRule>
    <cfRule type="containsText" dxfId="666" priority="132" operator="containsText" text="合定">
      <formula>NOT(ISERROR(SEARCH("合定",AE172)))</formula>
    </cfRule>
  </conditionalFormatting>
  <conditionalFormatting sqref="AE161:AE165">
    <cfRule type="containsText" dxfId="665" priority="873" operator="containsText" text="ＮＧ">
      <formula>NOT(ISERROR(SEARCH("ＮＧ",AE161)))</formula>
    </cfRule>
    <cfRule type="containsText" dxfId="664" priority="874" operator="containsText" text="保留">
      <formula>NOT(ISERROR(SEARCH("保留",AE161)))</formula>
    </cfRule>
    <cfRule type="containsText" dxfId="663" priority="875" operator="containsText" text="良短">
      <formula>NOT(ISERROR(SEARCH("良短",AE161)))</formula>
    </cfRule>
    <cfRule type="containsText" dxfId="662" priority="876" operator="containsText" text="合短">
      <formula>NOT(ISERROR(SEARCH("合短",AE161)))</formula>
    </cfRule>
    <cfRule type="containsText" dxfId="661" priority="877" operator="containsText" text="合定">
      <formula>NOT(ISERROR(SEARCH("合定",AE161)))</formula>
    </cfRule>
  </conditionalFormatting>
  <conditionalFormatting sqref="AE161:AE162">
    <cfRule type="containsText" dxfId="660" priority="868" operator="containsText" text="ＮＧ">
      <formula>NOT(ISERROR(SEARCH("ＮＧ",AE161)))</formula>
    </cfRule>
    <cfRule type="containsText" dxfId="659" priority="869" operator="containsText" text="保留">
      <formula>NOT(ISERROR(SEARCH("保留",AE161)))</formula>
    </cfRule>
    <cfRule type="containsText" dxfId="658" priority="870" operator="containsText" text="良短">
      <formula>NOT(ISERROR(SEARCH("良短",AE161)))</formula>
    </cfRule>
    <cfRule type="containsText" dxfId="657" priority="871" operator="containsText" text="合短">
      <formula>NOT(ISERROR(SEARCH("合短",AE161)))</formula>
    </cfRule>
    <cfRule type="containsText" dxfId="656" priority="872" operator="containsText" text="合定">
      <formula>NOT(ISERROR(SEARCH("合定",AE161)))</formula>
    </cfRule>
  </conditionalFormatting>
  <conditionalFormatting sqref="AE163:AE165">
    <cfRule type="containsText" dxfId="655" priority="858" operator="containsText" text="ＮＧ">
      <formula>NOT(ISERROR(SEARCH("ＮＧ",AE163)))</formula>
    </cfRule>
    <cfRule type="containsText" dxfId="654" priority="859" operator="containsText" text="保留">
      <formula>NOT(ISERROR(SEARCH("保留",AE163)))</formula>
    </cfRule>
    <cfRule type="containsText" dxfId="653" priority="860" operator="containsText" text="良短">
      <formula>NOT(ISERROR(SEARCH("良短",AE163)))</formula>
    </cfRule>
    <cfRule type="containsText" dxfId="652" priority="861" operator="containsText" text="合短">
      <formula>NOT(ISERROR(SEARCH("合短",AE163)))</formula>
    </cfRule>
    <cfRule type="containsText" dxfId="651" priority="862" operator="containsText" text="合定">
      <formula>NOT(ISERROR(SEARCH("合定",AE163)))</formula>
    </cfRule>
  </conditionalFormatting>
  <conditionalFormatting sqref="AE163:AE165">
    <cfRule type="containsText" dxfId="650" priority="863" operator="containsText" text="ＮＧ">
      <formula>NOT(ISERROR(SEARCH("ＮＧ",AE163)))</formula>
    </cfRule>
    <cfRule type="containsText" dxfId="649" priority="864" operator="containsText" text="保留">
      <formula>NOT(ISERROR(SEARCH("保留",AE163)))</formula>
    </cfRule>
    <cfRule type="containsText" dxfId="648" priority="865" operator="containsText" text="良短">
      <formula>NOT(ISERROR(SEARCH("良短",AE163)))</formula>
    </cfRule>
    <cfRule type="containsText" dxfId="647" priority="866" operator="containsText" text="合短">
      <formula>NOT(ISERROR(SEARCH("合短",AE163)))</formula>
    </cfRule>
    <cfRule type="containsText" dxfId="646" priority="867" operator="containsText" text="合定">
      <formula>NOT(ISERROR(SEARCH("合定",AE163)))</formula>
    </cfRule>
  </conditionalFormatting>
  <conditionalFormatting sqref="AE161:AE162">
    <cfRule type="containsText" dxfId="645" priority="778" operator="containsText" text="ＮＧ">
      <formula>NOT(ISERROR(SEARCH("ＮＧ",AE161)))</formula>
    </cfRule>
    <cfRule type="containsText" dxfId="644" priority="779" operator="containsText" text="保留">
      <formula>NOT(ISERROR(SEARCH("保留",AE161)))</formula>
    </cfRule>
    <cfRule type="containsText" dxfId="643" priority="780" operator="containsText" text="良短">
      <formula>NOT(ISERROR(SEARCH("良短",AE161)))</formula>
    </cfRule>
    <cfRule type="containsText" dxfId="642" priority="781" operator="containsText" text="合短">
      <formula>NOT(ISERROR(SEARCH("合短",AE161)))</formula>
    </cfRule>
    <cfRule type="containsText" dxfId="641" priority="782" operator="containsText" text="合定">
      <formula>NOT(ISERROR(SEARCH("合定",AE161)))</formula>
    </cfRule>
  </conditionalFormatting>
  <conditionalFormatting sqref="AE161:AE162">
    <cfRule type="containsText" dxfId="640" priority="838" operator="containsText" text="ＮＧ">
      <formula>NOT(ISERROR(SEARCH("ＮＧ",AE161)))</formula>
    </cfRule>
    <cfRule type="containsText" dxfId="639" priority="839" operator="containsText" text="保留">
      <formula>NOT(ISERROR(SEARCH("保留",AE161)))</formula>
    </cfRule>
    <cfRule type="containsText" dxfId="638" priority="840" operator="containsText" text="良短">
      <formula>NOT(ISERROR(SEARCH("良短",AE161)))</formula>
    </cfRule>
    <cfRule type="containsText" dxfId="637" priority="841" operator="containsText" text="合短">
      <formula>NOT(ISERROR(SEARCH("合短",AE161)))</formula>
    </cfRule>
    <cfRule type="containsText" dxfId="636" priority="842" operator="containsText" text="合定">
      <formula>NOT(ISERROR(SEARCH("合定",AE161)))</formula>
    </cfRule>
  </conditionalFormatting>
  <conditionalFormatting sqref="AE161:AE162">
    <cfRule type="containsText" dxfId="635" priority="843" operator="containsText" text="ＮＧ">
      <formula>NOT(ISERROR(SEARCH("ＮＧ",AE161)))</formula>
    </cfRule>
    <cfRule type="containsText" dxfId="634" priority="844" operator="containsText" text="保留">
      <formula>NOT(ISERROR(SEARCH("保留",AE161)))</formula>
    </cfRule>
    <cfRule type="containsText" dxfId="633" priority="845" operator="containsText" text="良短">
      <formula>NOT(ISERROR(SEARCH("良短",AE161)))</formula>
    </cfRule>
    <cfRule type="containsText" dxfId="632" priority="846" operator="containsText" text="合短">
      <formula>NOT(ISERROR(SEARCH("合短",AE161)))</formula>
    </cfRule>
    <cfRule type="containsText" dxfId="631" priority="847" operator="containsText" text="合定">
      <formula>NOT(ISERROR(SEARCH("合定",AE161)))</formula>
    </cfRule>
  </conditionalFormatting>
  <conditionalFormatting sqref="AE163">
    <cfRule type="containsText" dxfId="630" priority="853" operator="containsText" text="ＮＧ">
      <formula>NOT(ISERROR(SEARCH("ＮＧ",AE163)))</formula>
    </cfRule>
    <cfRule type="containsText" dxfId="629" priority="854" operator="containsText" text="保留">
      <formula>NOT(ISERROR(SEARCH("保留",AE163)))</formula>
    </cfRule>
    <cfRule type="containsText" dxfId="628" priority="855" operator="containsText" text="良短">
      <formula>NOT(ISERROR(SEARCH("良短",AE163)))</formula>
    </cfRule>
    <cfRule type="containsText" dxfId="627" priority="856" operator="containsText" text="合短">
      <formula>NOT(ISERROR(SEARCH("合短",AE163)))</formula>
    </cfRule>
    <cfRule type="containsText" dxfId="626" priority="857" operator="containsText" text="合定">
      <formula>NOT(ISERROR(SEARCH("合定",AE163)))</formula>
    </cfRule>
  </conditionalFormatting>
  <conditionalFormatting sqref="AE163">
    <cfRule type="containsText" dxfId="625" priority="848" operator="containsText" text="ＮＧ">
      <formula>NOT(ISERROR(SEARCH("ＮＧ",AE163)))</formula>
    </cfRule>
    <cfRule type="containsText" dxfId="624" priority="849" operator="containsText" text="保留">
      <formula>NOT(ISERROR(SEARCH("保留",AE163)))</formula>
    </cfRule>
    <cfRule type="containsText" dxfId="623" priority="850" operator="containsText" text="良短">
      <formula>NOT(ISERROR(SEARCH("良短",AE163)))</formula>
    </cfRule>
    <cfRule type="containsText" dxfId="622" priority="851" operator="containsText" text="合短">
      <formula>NOT(ISERROR(SEARCH("合短",AE163)))</formula>
    </cfRule>
    <cfRule type="containsText" dxfId="621" priority="852" operator="containsText" text="合定">
      <formula>NOT(ISERROR(SEARCH("合定",AE163)))</formula>
    </cfRule>
  </conditionalFormatting>
  <conditionalFormatting sqref="AE163">
    <cfRule type="containsText" dxfId="620" priority="823" operator="containsText" text="ＮＧ">
      <formula>NOT(ISERROR(SEARCH("ＮＧ",AE163)))</formula>
    </cfRule>
    <cfRule type="containsText" dxfId="619" priority="824" operator="containsText" text="保留">
      <formula>NOT(ISERROR(SEARCH("保留",AE163)))</formula>
    </cfRule>
    <cfRule type="containsText" dxfId="618" priority="825" operator="containsText" text="良短">
      <formula>NOT(ISERROR(SEARCH("良短",AE163)))</formula>
    </cfRule>
    <cfRule type="containsText" dxfId="617" priority="826" operator="containsText" text="合短">
      <formula>NOT(ISERROR(SEARCH("合短",AE163)))</formula>
    </cfRule>
    <cfRule type="containsText" dxfId="616" priority="827" operator="containsText" text="合定">
      <formula>NOT(ISERROR(SEARCH("合定",AE163)))</formula>
    </cfRule>
  </conditionalFormatting>
  <conditionalFormatting sqref="AE163">
    <cfRule type="containsText" dxfId="615" priority="818" operator="containsText" text="ＮＧ">
      <formula>NOT(ISERROR(SEARCH("ＮＧ",AE163)))</formula>
    </cfRule>
    <cfRule type="containsText" dxfId="614" priority="819" operator="containsText" text="保留">
      <formula>NOT(ISERROR(SEARCH("保留",AE163)))</formula>
    </cfRule>
    <cfRule type="containsText" dxfId="613" priority="820" operator="containsText" text="良短">
      <formula>NOT(ISERROR(SEARCH("良短",AE163)))</formula>
    </cfRule>
    <cfRule type="containsText" dxfId="612" priority="821" operator="containsText" text="合短">
      <formula>NOT(ISERROR(SEARCH("合短",AE163)))</formula>
    </cfRule>
    <cfRule type="containsText" dxfId="611" priority="822" operator="containsText" text="合定">
      <formula>NOT(ISERROR(SEARCH("合定",AE163)))</formula>
    </cfRule>
  </conditionalFormatting>
  <conditionalFormatting sqref="AE161:AE162">
    <cfRule type="containsText" dxfId="610" priority="833" operator="containsText" text="ＮＧ">
      <formula>NOT(ISERROR(SEARCH("ＮＧ",AE161)))</formula>
    </cfRule>
    <cfRule type="containsText" dxfId="609" priority="834" operator="containsText" text="保留">
      <formula>NOT(ISERROR(SEARCH("保留",AE161)))</formula>
    </cfRule>
    <cfRule type="containsText" dxfId="608" priority="835" operator="containsText" text="良短">
      <formula>NOT(ISERROR(SEARCH("良短",AE161)))</formula>
    </cfRule>
    <cfRule type="containsText" dxfId="607" priority="836" operator="containsText" text="合短">
      <formula>NOT(ISERROR(SEARCH("合短",AE161)))</formula>
    </cfRule>
    <cfRule type="containsText" dxfId="606" priority="837" operator="containsText" text="合定">
      <formula>NOT(ISERROR(SEARCH("合定",AE161)))</formula>
    </cfRule>
  </conditionalFormatting>
  <conditionalFormatting sqref="AE161:AE162">
    <cfRule type="containsText" dxfId="605" priority="828" operator="containsText" text="ＮＧ">
      <formula>NOT(ISERROR(SEARCH("ＮＧ",AE161)))</formula>
    </cfRule>
    <cfRule type="containsText" dxfId="604" priority="829" operator="containsText" text="保留">
      <formula>NOT(ISERROR(SEARCH("保留",AE161)))</formula>
    </cfRule>
    <cfRule type="containsText" dxfId="603" priority="830" operator="containsText" text="良短">
      <formula>NOT(ISERROR(SEARCH("良短",AE161)))</formula>
    </cfRule>
    <cfRule type="containsText" dxfId="602" priority="831" operator="containsText" text="合短">
      <formula>NOT(ISERROR(SEARCH("合短",AE161)))</formula>
    </cfRule>
    <cfRule type="containsText" dxfId="601" priority="832" operator="containsText" text="合定">
      <formula>NOT(ISERROR(SEARCH("合定",AE161)))</formula>
    </cfRule>
  </conditionalFormatting>
  <conditionalFormatting sqref="AE161">
    <cfRule type="containsText" dxfId="600" priority="803" operator="containsText" text="ＮＧ">
      <formula>NOT(ISERROR(SEARCH("ＮＧ",AE161)))</formula>
    </cfRule>
    <cfRule type="containsText" dxfId="599" priority="804" operator="containsText" text="保留">
      <formula>NOT(ISERROR(SEARCH("保留",AE161)))</formula>
    </cfRule>
    <cfRule type="containsText" dxfId="598" priority="805" operator="containsText" text="良短">
      <formula>NOT(ISERROR(SEARCH("良短",AE161)))</formula>
    </cfRule>
    <cfRule type="containsText" dxfId="597" priority="806" operator="containsText" text="合短">
      <formula>NOT(ISERROR(SEARCH("合短",AE161)))</formula>
    </cfRule>
    <cfRule type="containsText" dxfId="596" priority="807" operator="containsText" text="合定">
      <formula>NOT(ISERROR(SEARCH("合定",AE161)))</formula>
    </cfRule>
  </conditionalFormatting>
  <conditionalFormatting sqref="AE161">
    <cfRule type="containsText" dxfId="595" priority="798" operator="containsText" text="ＮＧ">
      <formula>NOT(ISERROR(SEARCH("ＮＧ",AE161)))</formula>
    </cfRule>
    <cfRule type="containsText" dxfId="594" priority="799" operator="containsText" text="保留">
      <formula>NOT(ISERROR(SEARCH("保留",AE161)))</formula>
    </cfRule>
    <cfRule type="containsText" dxfId="593" priority="800" operator="containsText" text="良短">
      <formula>NOT(ISERROR(SEARCH("良短",AE161)))</formula>
    </cfRule>
    <cfRule type="containsText" dxfId="592" priority="801" operator="containsText" text="合短">
      <formula>NOT(ISERROR(SEARCH("合短",AE161)))</formula>
    </cfRule>
    <cfRule type="containsText" dxfId="591" priority="802" operator="containsText" text="合定">
      <formula>NOT(ISERROR(SEARCH("合定",AE161)))</formula>
    </cfRule>
  </conditionalFormatting>
  <conditionalFormatting sqref="AE163">
    <cfRule type="containsText" dxfId="590" priority="773" operator="containsText" text="ＮＧ">
      <formula>NOT(ISERROR(SEARCH("ＮＧ",AE163)))</formula>
    </cfRule>
    <cfRule type="containsText" dxfId="589" priority="774" operator="containsText" text="保留">
      <formula>NOT(ISERROR(SEARCH("保留",AE163)))</formula>
    </cfRule>
    <cfRule type="containsText" dxfId="588" priority="775" operator="containsText" text="良短">
      <formula>NOT(ISERROR(SEARCH("良短",AE163)))</formula>
    </cfRule>
    <cfRule type="containsText" dxfId="587" priority="776" operator="containsText" text="合短">
      <formula>NOT(ISERROR(SEARCH("合短",AE163)))</formula>
    </cfRule>
    <cfRule type="containsText" dxfId="586" priority="777" operator="containsText" text="合定">
      <formula>NOT(ISERROR(SEARCH("合定",AE163)))</formula>
    </cfRule>
  </conditionalFormatting>
  <conditionalFormatting sqref="AE163">
    <cfRule type="containsText" dxfId="585" priority="783" operator="containsText" text="ＮＧ">
      <formula>NOT(ISERROR(SEARCH("ＮＧ",AE163)))</formula>
    </cfRule>
    <cfRule type="containsText" dxfId="584" priority="784" operator="containsText" text="保留">
      <formula>NOT(ISERROR(SEARCH("保留",AE163)))</formula>
    </cfRule>
    <cfRule type="containsText" dxfId="583" priority="785" operator="containsText" text="良短">
      <formula>NOT(ISERROR(SEARCH("良短",AE163)))</formula>
    </cfRule>
    <cfRule type="containsText" dxfId="582" priority="786" operator="containsText" text="合短">
      <formula>NOT(ISERROR(SEARCH("合短",AE163)))</formula>
    </cfRule>
    <cfRule type="containsText" dxfId="581" priority="787" operator="containsText" text="合定">
      <formula>NOT(ISERROR(SEARCH("合定",AE163)))</formula>
    </cfRule>
  </conditionalFormatting>
  <conditionalFormatting sqref="AE163">
    <cfRule type="containsText" dxfId="580" priority="768" operator="containsText" text="ＮＧ">
      <formula>NOT(ISERROR(SEARCH("ＮＧ",AE163)))</formula>
    </cfRule>
    <cfRule type="containsText" dxfId="579" priority="769" operator="containsText" text="保留">
      <formula>NOT(ISERROR(SEARCH("保留",AE163)))</formula>
    </cfRule>
    <cfRule type="containsText" dxfId="578" priority="770" operator="containsText" text="良短">
      <formula>NOT(ISERROR(SEARCH("良短",AE163)))</formula>
    </cfRule>
    <cfRule type="containsText" dxfId="577" priority="771" operator="containsText" text="合短">
      <formula>NOT(ISERROR(SEARCH("合短",AE163)))</formula>
    </cfRule>
    <cfRule type="containsText" dxfId="576" priority="772" operator="containsText" text="合定">
      <formula>NOT(ISERROR(SEARCH("合定",AE163)))</formula>
    </cfRule>
  </conditionalFormatting>
  <conditionalFormatting sqref="AE163">
    <cfRule type="containsText" dxfId="575" priority="763" operator="containsText" text="ＮＧ">
      <formula>NOT(ISERROR(SEARCH("ＮＧ",AE163)))</formula>
    </cfRule>
    <cfRule type="containsText" dxfId="574" priority="764" operator="containsText" text="保留">
      <formula>NOT(ISERROR(SEARCH("保留",AE163)))</formula>
    </cfRule>
    <cfRule type="containsText" dxfId="573" priority="765" operator="containsText" text="良短">
      <formula>NOT(ISERROR(SEARCH("良短",AE163)))</formula>
    </cfRule>
    <cfRule type="containsText" dxfId="572" priority="766" operator="containsText" text="合短">
      <formula>NOT(ISERROR(SEARCH("合短",AE163)))</formula>
    </cfRule>
    <cfRule type="containsText" dxfId="571" priority="767" operator="containsText" text="合定">
      <formula>NOT(ISERROR(SEARCH("合定",AE163)))</formula>
    </cfRule>
  </conditionalFormatting>
  <conditionalFormatting sqref="AE162:AE163">
    <cfRule type="containsText" dxfId="570" priority="813" operator="containsText" text="ＮＧ">
      <formula>NOT(ISERROR(SEARCH("ＮＧ",AE162)))</formula>
    </cfRule>
    <cfRule type="containsText" dxfId="569" priority="814" operator="containsText" text="保留">
      <formula>NOT(ISERROR(SEARCH("保留",AE162)))</formula>
    </cfRule>
    <cfRule type="containsText" dxfId="568" priority="815" operator="containsText" text="良短">
      <formula>NOT(ISERROR(SEARCH("良短",AE162)))</formula>
    </cfRule>
    <cfRule type="containsText" dxfId="567" priority="816" operator="containsText" text="合短">
      <formula>NOT(ISERROR(SEARCH("合短",AE162)))</formula>
    </cfRule>
    <cfRule type="containsText" dxfId="566" priority="817" operator="containsText" text="合定">
      <formula>NOT(ISERROR(SEARCH("合定",AE162)))</formula>
    </cfRule>
  </conditionalFormatting>
  <conditionalFormatting sqref="AE162:AE163">
    <cfRule type="containsText" dxfId="565" priority="808" operator="containsText" text="ＮＧ">
      <formula>NOT(ISERROR(SEARCH("ＮＧ",AE162)))</formula>
    </cfRule>
    <cfRule type="containsText" dxfId="564" priority="809" operator="containsText" text="保留">
      <formula>NOT(ISERROR(SEARCH("保留",AE162)))</formula>
    </cfRule>
    <cfRule type="containsText" dxfId="563" priority="810" operator="containsText" text="良短">
      <formula>NOT(ISERROR(SEARCH("良短",AE162)))</formula>
    </cfRule>
    <cfRule type="containsText" dxfId="562" priority="811" operator="containsText" text="合短">
      <formula>NOT(ISERROR(SEARCH("合短",AE162)))</formula>
    </cfRule>
    <cfRule type="containsText" dxfId="561" priority="812" operator="containsText" text="合定">
      <formula>NOT(ISERROR(SEARCH("合定",AE162)))</formula>
    </cfRule>
  </conditionalFormatting>
  <conditionalFormatting sqref="AE161:AE162">
    <cfRule type="containsText" dxfId="560" priority="793" operator="containsText" text="ＮＧ">
      <formula>NOT(ISERROR(SEARCH("ＮＧ",AE161)))</formula>
    </cfRule>
    <cfRule type="containsText" dxfId="559" priority="794" operator="containsText" text="保留">
      <formula>NOT(ISERROR(SEARCH("保留",AE161)))</formula>
    </cfRule>
    <cfRule type="containsText" dxfId="558" priority="795" operator="containsText" text="良短">
      <formula>NOT(ISERROR(SEARCH("良短",AE161)))</formula>
    </cfRule>
    <cfRule type="containsText" dxfId="557" priority="796" operator="containsText" text="合短">
      <formula>NOT(ISERROR(SEARCH("合短",AE161)))</formula>
    </cfRule>
    <cfRule type="containsText" dxfId="556" priority="797" operator="containsText" text="合定">
      <formula>NOT(ISERROR(SEARCH("合定",AE161)))</formula>
    </cfRule>
  </conditionalFormatting>
  <conditionalFormatting sqref="AE163">
    <cfRule type="containsText" dxfId="555" priority="788" operator="containsText" text="ＮＧ">
      <formula>NOT(ISERROR(SEARCH("ＮＧ",AE163)))</formula>
    </cfRule>
    <cfRule type="containsText" dxfId="554" priority="789" operator="containsText" text="保留">
      <formula>NOT(ISERROR(SEARCH("保留",AE163)))</formula>
    </cfRule>
    <cfRule type="containsText" dxfId="553" priority="790" operator="containsText" text="良短">
      <formula>NOT(ISERROR(SEARCH("良短",AE163)))</formula>
    </cfRule>
    <cfRule type="containsText" dxfId="552" priority="791" operator="containsText" text="合短">
      <formula>NOT(ISERROR(SEARCH("合短",AE163)))</formula>
    </cfRule>
    <cfRule type="containsText" dxfId="551" priority="792" operator="containsText" text="合定">
      <formula>NOT(ISERROR(SEARCH("合定",AE163)))</formula>
    </cfRule>
  </conditionalFormatting>
  <conditionalFormatting sqref="AE166:AE171">
    <cfRule type="containsText" dxfId="550" priority="758" operator="containsText" text="ＮＧ">
      <formula>NOT(ISERROR(SEARCH("ＮＧ",AE166)))</formula>
    </cfRule>
    <cfRule type="containsText" dxfId="549" priority="759" operator="containsText" text="保留">
      <formula>NOT(ISERROR(SEARCH("保留",AE166)))</formula>
    </cfRule>
    <cfRule type="containsText" dxfId="548" priority="760" operator="containsText" text="良短">
      <formula>NOT(ISERROR(SEARCH("良短",AE166)))</formula>
    </cfRule>
    <cfRule type="containsText" dxfId="547" priority="761" operator="containsText" text="合短">
      <formula>NOT(ISERROR(SEARCH("合短",AE166)))</formula>
    </cfRule>
    <cfRule type="containsText" dxfId="546" priority="762" operator="containsText" text="合定">
      <formula>NOT(ISERROR(SEARCH("合定",AE166)))</formula>
    </cfRule>
  </conditionalFormatting>
  <conditionalFormatting sqref="AE166">
    <cfRule type="containsText" dxfId="545" priority="738" operator="containsText" text="ＮＧ">
      <formula>NOT(ISERROR(SEARCH("ＮＧ",AE166)))</formula>
    </cfRule>
    <cfRule type="containsText" dxfId="544" priority="739" operator="containsText" text="保留">
      <formula>NOT(ISERROR(SEARCH("保留",AE166)))</formula>
    </cfRule>
    <cfRule type="containsText" dxfId="543" priority="740" operator="containsText" text="良短">
      <formula>NOT(ISERROR(SEARCH("良短",AE166)))</formula>
    </cfRule>
    <cfRule type="containsText" dxfId="542" priority="741" operator="containsText" text="合短">
      <formula>NOT(ISERROR(SEARCH("合短",AE166)))</formula>
    </cfRule>
    <cfRule type="containsText" dxfId="541" priority="742" operator="containsText" text="合定">
      <formula>NOT(ISERROR(SEARCH("合定",AE166)))</formula>
    </cfRule>
  </conditionalFormatting>
  <conditionalFormatting sqref="AE166">
    <cfRule type="containsText" dxfId="540" priority="743" operator="containsText" text="ＮＧ">
      <formula>NOT(ISERROR(SEARCH("ＮＧ",AE166)))</formula>
    </cfRule>
    <cfRule type="containsText" dxfId="539" priority="744" operator="containsText" text="保留">
      <formula>NOT(ISERROR(SEARCH("保留",AE166)))</formula>
    </cfRule>
    <cfRule type="containsText" dxfId="538" priority="745" operator="containsText" text="良短">
      <formula>NOT(ISERROR(SEARCH("良短",AE166)))</formula>
    </cfRule>
    <cfRule type="containsText" dxfId="537" priority="746" operator="containsText" text="合短">
      <formula>NOT(ISERROR(SEARCH("合短",AE166)))</formula>
    </cfRule>
    <cfRule type="containsText" dxfId="536" priority="747" operator="containsText" text="合定">
      <formula>NOT(ISERROR(SEARCH("合定",AE166)))</formula>
    </cfRule>
  </conditionalFormatting>
  <conditionalFormatting sqref="AE166">
    <cfRule type="containsText" dxfId="535" priority="728" operator="containsText" text="ＮＧ">
      <formula>NOT(ISERROR(SEARCH("ＮＧ",AE166)))</formula>
    </cfRule>
    <cfRule type="containsText" dxfId="534" priority="729" operator="containsText" text="保留">
      <formula>NOT(ISERROR(SEARCH("保留",AE166)))</formula>
    </cfRule>
    <cfRule type="containsText" dxfId="533" priority="730" operator="containsText" text="良短">
      <formula>NOT(ISERROR(SEARCH("良短",AE166)))</formula>
    </cfRule>
    <cfRule type="containsText" dxfId="532" priority="731" operator="containsText" text="合短">
      <formula>NOT(ISERROR(SEARCH("合短",AE166)))</formula>
    </cfRule>
    <cfRule type="containsText" dxfId="531" priority="732" operator="containsText" text="合定">
      <formula>NOT(ISERROR(SEARCH("合定",AE166)))</formula>
    </cfRule>
  </conditionalFormatting>
  <conditionalFormatting sqref="AE166">
    <cfRule type="containsText" dxfId="530" priority="733" operator="containsText" text="ＮＧ">
      <formula>NOT(ISERROR(SEARCH("ＮＧ",AE166)))</formula>
    </cfRule>
    <cfRule type="containsText" dxfId="529" priority="734" operator="containsText" text="保留">
      <formula>NOT(ISERROR(SEARCH("保留",AE166)))</formula>
    </cfRule>
    <cfRule type="containsText" dxfId="528" priority="735" operator="containsText" text="良短">
      <formula>NOT(ISERROR(SEARCH("良短",AE166)))</formula>
    </cfRule>
    <cfRule type="containsText" dxfId="527" priority="736" operator="containsText" text="合短">
      <formula>NOT(ISERROR(SEARCH("合短",AE166)))</formula>
    </cfRule>
    <cfRule type="containsText" dxfId="526" priority="737" operator="containsText" text="合定">
      <formula>NOT(ISERROR(SEARCH("合定",AE166)))</formula>
    </cfRule>
  </conditionalFormatting>
  <conditionalFormatting sqref="AE166">
    <cfRule type="containsText" dxfId="525" priority="718" operator="containsText" text="ＮＧ">
      <formula>NOT(ISERROR(SEARCH("ＮＧ",AE166)))</formula>
    </cfRule>
    <cfRule type="containsText" dxfId="524" priority="719" operator="containsText" text="保留">
      <formula>NOT(ISERROR(SEARCH("保留",AE166)))</formula>
    </cfRule>
    <cfRule type="containsText" dxfId="523" priority="720" operator="containsText" text="良短">
      <formula>NOT(ISERROR(SEARCH("良短",AE166)))</formula>
    </cfRule>
    <cfRule type="containsText" dxfId="522" priority="721" operator="containsText" text="合短">
      <formula>NOT(ISERROR(SEARCH("合短",AE166)))</formula>
    </cfRule>
    <cfRule type="containsText" dxfId="521" priority="722" operator="containsText" text="合定">
      <formula>NOT(ISERROR(SEARCH("合定",AE166)))</formula>
    </cfRule>
  </conditionalFormatting>
  <conditionalFormatting sqref="AE166">
    <cfRule type="containsText" dxfId="520" priority="723" operator="containsText" text="ＮＧ">
      <formula>NOT(ISERROR(SEARCH("ＮＧ",AE166)))</formula>
    </cfRule>
    <cfRule type="containsText" dxfId="519" priority="724" operator="containsText" text="保留">
      <formula>NOT(ISERROR(SEARCH("保留",AE166)))</formula>
    </cfRule>
    <cfRule type="containsText" dxfId="518" priority="725" operator="containsText" text="良短">
      <formula>NOT(ISERROR(SEARCH("良短",AE166)))</formula>
    </cfRule>
    <cfRule type="containsText" dxfId="517" priority="726" operator="containsText" text="合短">
      <formula>NOT(ISERROR(SEARCH("合短",AE166)))</formula>
    </cfRule>
    <cfRule type="containsText" dxfId="516" priority="727" operator="containsText" text="合定">
      <formula>NOT(ISERROR(SEARCH("合定",AE166)))</formula>
    </cfRule>
  </conditionalFormatting>
  <conditionalFormatting sqref="AE166">
    <cfRule type="containsText" dxfId="515" priority="708" operator="containsText" text="ＮＧ">
      <formula>NOT(ISERROR(SEARCH("ＮＧ",AE166)))</formula>
    </cfRule>
    <cfRule type="containsText" dxfId="514" priority="709" operator="containsText" text="保留">
      <formula>NOT(ISERROR(SEARCH("保留",AE166)))</formula>
    </cfRule>
    <cfRule type="containsText" dxfId="513" priority="710" operator="containsText" text="良短">
      <formula>NOT(ISERROR(SEARCH("良短",AE166)))</formula>
    </cfRule>
    <cfRule type="containsText" dxfId="512" priority="711" operator="containsText" text="合短">
      <formula>NOT(ISERROR(SEARCH("合短",AE166)))</formula>
    </cfRule>
    <cfRule type="containsText" dxfId="511" priority="712" operator="containsText" text="合定">
      <formula>NOT(ISERROR(SEARCH("合定",AE166)))</formula>
    </cfRule>
  </conditionalFormatting>
  <conditionalFormatting sqref="AE166">
    <cfRule type="containsText" dxfId="510" priority="713" operator="containsText" text="ＮＧ">
      <formula>NOT(ISERROR(SEARCH("ＮＧ",AE166)))</formula>
    </cfRule>
    <cfRule type="containsText" dxfId="509" priority="714" operator="containsText" text="保留">
      <formula>NOT(ISERROR(SEARCH("保留",AE166)))</formula>
    </cfRule>
    <cfRule type="containsText" dxfId="508" priority="715" operator="containsText" text="良短">
      <formula>NOT(ISERROR(SEARCH("良短",AE166)))</formula>
    </cfRule>
    <cfRule type="containsText" dxfId="507" priority="716" operator="containsText" text="合短">
      <formula>NOT(ISERROR(SEARCH("合短",AE166)))</formula>
    </cfRule>
    <cfRule type="containsText" dxfId="506" priority="717" operator="containsText" text="合定">
      <formula>NOT(ISERROR(SEARCH("合定",AE166)))</formula>
    </cfRule>
  </conditionalFormatting>
  <conditionalFormatting sqref="AE166">
    <cfRule type="containsText" dxfId="505" priority="698" operator="containsText" text="ＮＧ">
      <formula>NOT(ISERROR(SEARCH("ＮＧ",AE166)))</formula>
    </cfRule>
    <cfRule type="containsText" dxfId="504" priority="699" operator="containsText" text="保留">
      <formula>NOT(ISERROR(SEARCH("保留",AE166)))</formula>
    </cfRule>
    <cfRule type="containsText" dxfId="503" priority="700" operator="containsText" text="良短">
      <formula>NOT(ISERROR(SEARCH("良短",AE166)))</formula>
    </cfRule>
    <cfRule type="containsText" dxfId="502" priority="701" operator="containsText" text="合短">
      <formula>NOT(ISERROR(SEARCH("合短",AE166)))</formula>
    </cfRule>
    <cfRule type="containsText" dxfId="501" priority="702" operator="containsText" text="合定">
      <formula>NOT(ISERROR(SEARCH("合定",AE166)))</formula>
    </cfRule>
  </conditionalFormatting>
  <conditionalFormatting sqref="AE166">
    <cfRule type="containsText" dxfId="500" priority="703" operator="containsText" text="ＮＧ">
      <formula>NOT(ISERROR(SEARCH("ＮＧ",AE166)))</formula>
    </cfRule>
    <cfRule type="containsText" dxfId="499" priority="704" operator="containsText" text="保留">
      <formula>NOT(ISERROR(SEARCH("保留",AE166)))</formula>
    </cfRule>
    <cfRule type="containsText" dxfId="498" priority="705" operator="containsText" text="良短">
      <formula>NOT(ISERROR(SEARCH("良短",AE166)))</formula>
    </cfRule>
    <cfRule type="containsText" dxfId="497" priority="706" operator="containsText" text="合短">
      <formula>NOT(ISERROR(SEARCH("合短",AE166)))</formula>
    </cfRule>
    <cfRule type="containsText" dxfId="496" priority="707" operator="containsText" text="合定">
      <formula>NOT(ISERROR(SEARCH("合定",AE166)))</formula>
    </cfRule>
  </conditionalFormatting>
  <conditionalFormatting sqref="AE166">
    <cfRule type="containsText" dxfId="495" priority="688" operator="containsText" text="ＮＧ">
      <formula>NOT(ISERROR(SEARCH("ＮＧ",AE166)))</formula>
    </cfRule>
    <cfRule type="containsText" dxfId="494" priority="689" operator="containsText" text="保留">
      <formula>NOT(ISERROR(SEARCH("保留",AE166)))</formula>
    </cfRule>
    <cfRule type="containsText" dxfId="493" priority="690" operator="containsText" text="良短">
      <formula>NOT(ISERROR(SEARCH("良短",AE166)))</formula>
    </cfRule>
    <cfRule type="containsText" dxfId="492" priority="691" operator="containsText" text="合短">
      <formula>NOT(ISERROR(SEARCH("合短",AE166)))</formula>
    </cfRule>
    <cfRule type="containsText" dxfId="491" priority="692" operator="containsText" text="合定">
      <formula>NOT(ISERROR(SEARCH("合定",AE166)))</formula>
    </cfRule>
  </conditionalFormatting>
  <conditionalFormatting sqref="AE166">
    <cfRule type="containsText" dxfId="490" priority="693" operator="containsText" text="ＮＧ">
      <formula>NOT(ISERROR(SEARCH("ＮＧ",AE166)))</formula>
    </cfRule>
    <cfRule type="containsText" dxfId="489" priority="694" operator="containsText" text="保留">
      <formula>NOT(ISERROR(SEARCH("保留",AE166)))</formula>
    </cfRule>
    <cfRule type="containsText" dxfId="488" priority="695" operator="containsText" text="良短">
      <formula>NOT(ISERROR(SEARCH("良短",AE166)))</formula>
    </cfRule>
    <cfRule type="containsText" dxfId="487" priority="696" operator="containsText" text="合短">
      <formula>NOT(ISERROR(SEARCH("合短",AE166)))</formula>
    </cfRule>
    <cfRule type="containsText" dxfId="486" priority="697" operator="containsText" text="合定">
      <formula>NOT(ISERROR(SEARCH("合定",AE166)))</formula>
    </cfRule>
  </conditionalFormatting>
  <conditionalFormatting sqref="AE166">
    <cfRule type="containsText" dxfId="485" priority="683" operator="containsText" text="ＮＧ">
      <formula>NOT(ISERROR(SEARCH("ＮＧ",AE166)))</formula>
    </cfRule>
    <cfRule type="containsText" dxfId="484" priority="684" operator="containsText" text="保留">
      <formula>NOT(ISERROR(SEARCH("保留",AE166)))</formula>
    </cfRule>
    <cfRule type="containsText" dxfId="483" priority="685" operator="containsText" text="良短">
      <formula>NOT(ISERROR(SEARCH("良短",AE166)))</formula>
    </cfRule>
    <cfRule type="containsText" dxfId="482" priority="686" operator="containsText" text="合短">
      <formula>NOT(ISERROR(SEARCH("合短",AE166)))</formula>
    </cfRule>
    <cfRule type="containsText" dxfId="481" priority="687" operator="containsText" text="合定">
      <formula>NOT(ISERROR(SEARCH("合定",AE166)))</formula>
    </cfRule>
  </conditionalFormatting>
  <conditionalFormatting sqref="AE166">
    <cfRule type="containsText" dxfId="480" priority="673" operator="containsText" text="ＮＧ">
      <formula>NOT(ISERROR(SEARCH("ＮＧ",AE166)))</formula>
    </cfRule>
    <cfRule type="containsText" dxfId="479" priority="674" operator="containsText" text="保留">
      <formula>NOT(ISERROR(SEARCH("保留",AE166)))</formula>
    </cfRule>
    <cfRule type="containsText" dxfId="478" priority="675" operator="containsText" text="良短">
      <formula>NOT(ISERROR(SEARCH("良短",AE166)))</formula>
    </cfRule>
    <cfRule type="containsText" dxfId="477" priority="676" operator="containsText" text="合短">
      <formula>NOT(ISERROR(SEARCH("合短",AE166)))</formula>
    </cfRule>
    <cfRule type="containsText" dxfId="476" priority="677" operator="containsText" text="合定">
      <formula>NOT(ISERROR(SEARCH("合定",AE166)))</formula>
    </cfRule>
  </conditionalFormatting>
  <conditionalFormatting sqref="AE166">
    <cfRule type="containsText" dxfId="475" priority="658" operator="containsText" text="ＮＧ">
      <formula>NOT(ISERROR(SEARCH("ＮＧ",AE166)))</formula>
    </cfRule>
    <cfRule type="containsText" dxfId="474" priority="659" operator="containsText" text="保留">
      <formula>NOT(ISERROR(SEARCH("保留",AE166)))</formula>
    </cfRule>
    <cfRule type="containsText" dxfId="473" priority="660" operator="containsText" text="良短">
      <formula>NOT(ISERROR(SEARCH("良短",AE166)))</formula>
    </cfRule>
    <cfRule type="containsText" dxfId="472" priority="661" operator="containsText" text="合短">
      <formula>NOT(ISERROR(SEARCH("合短",AE166)))</formula>
    </cfRule>
    <cfRule type="containsText" dxfId="471" priority="662" operator="containsText" text="合定">
      <formula>NOT(ISERROR(SEARCH("合定",AE166)))</formula>
    </cfRule>
  </conditionalFormatting>
  <conditionalFormatting sqref="AE166">
    <cfRule type="containsText" dxfId="470" priority="663" operator="containsText" text="ＮＧ">
      <formula>NOT(ISERROR(SEARCH("ＮＧ",AE166)))</formula>
    </cfRule>
    <cfRule type="containsText" dxfId="469" priority="664" operator="containsText" text="保留">
      <formula>NOT(ISERROR(SEARCH("保留",AE166)))</formula>
    </cfRule>
    <cfRule type="containsText" dxfId="468" priority="665" operator="containsText" text="良短">
      <formula>NOT(ISERROR(SEARCH("良短",AE166)))</formula>
    </cfRule>
    <cfRule type="containsText" dxfId="467" priority="666" operator="containsText" text="合短">
      <formula>NOT(ISERROR(SEARCH("合短",AE166)))</formula>
    </cfRule>
    <cfRule type="containsText" dxfId="466" priority="667" operator="containsText" text="合定">
      <formula>NOT(ISERROR(SEARCH("合定",AE166)))</formula>
    </cfRule>
  </conditionalFormatting>
  <conditionalFormatting sqref="AE166">
    <cfRule type="containsText" dxfId="465" priority="648" operator="containsText" text="ＮＧ">
      <formula>NOT(ISERROR(SEARCH("ＮＧ",AE166)))</formula>
    </cfRule>
    <cfRule type="containsText" dxfId="464" priority="649" operator="containsText" text="保留">
      <formula>NOT(ISERROR(SEARCH("保留",AE166)))</formula>
    </cfRule>
    <cfRule type="containsText" dxfId="463" priority="650" operator="containsText" text="良短">
      <formula>NOT(ISERROR(SEARCH("良短",AE166)))</formula>
    </cfRule>
    <cfRule type="containsText" dxfId="462" priority="651" operator="containsText" text="合短">
      <formula>NOT(ISERROR(SEARCH("合短",AE166)))</formula>
    </cfRule>
    <cfRule type="containsText" dxfId="461" priority="652" operator="containsText" text="合定">
      <formula>NOT(ISERROR(SEARCH("合定",AE166)))</formula>
    </cfRule>
  </conditionalFormatting>
  <conditionalFormatting sqref="AE166">
    <cfRule type="containsText" dxfId="460" priority="653" operator="containsText" text="ＮＧ">
      <formula>NOT(ISERROR(SEARCH("ＮＧ",AE166)))</formula>
    </cfRule>
    <cfRule type="containsText" dxfId="459" priority="654" operator="containsText" text="保留">
      <formula>NOT(ISERROR(SEARCH("保留",AE166)))</formula>
    </cfRule>
    <cfRule type="containsText" dxfId="458" priority="655" operator="containsText" text="良短">
      <formula>NOT(ISERROR(SEARCH("良短",AE166)))</formula>
    </cfRule>
    <cfRule type="containsText" dxfId="457" priority="656" operator="containsText" text="合短">
      <formula>NOT(ISERROR(SEARCH("合短",AE166)))</formula>
    </cfRule>
    <cfRule type="containsText" dxfId="456" priority="657" operator="containsText" text="合定">
      <formula>NOT(ISERROR(SEARCH("合定",AE166)))</formula>
    </cfRule>
  </conditionalFormatting>
  <conditionalFormatting sqref="AE166">
    <cfRule type="containsText" dxfId="455" priority="638" operator="containsText" text="ＮＧ">
      <formula>NOT(ISERROR(SEARCH("ＮＧ",AE166)))</formula>
    </cfRule>
    <cfRule type="containsText" dxfId="454" priority="639" operator="containsText" text="保留">
      <formula>NOT(ISERROR(SEARCH("保留",AE166)))</formula>
    </cfRule>
    <cfRule type="containsText" dxfId="453" priority="640" operator="containsText" text="良短">
      <formula>NOT(ISERROR(SEARCH("良短",AE166)))</formula>
    </cfRule>
    <cfRule type="containsText" dxfId="452" priority="641" operator="containsText" text="合短">
      <formula>NOT(ISERROR(SEARCH("合短",AE166)))</formula>
    </cfRule>
    <cfRule type="containsText" dxfId="451" priority="642" operator="containsText" text="合定">
      <formula>NOT(ISERROR(SEARCH("合定",AE166)))</formula>
    </cfRule>
  </conditionalFormatting>
  <conditionalFormatting sqref="AE166">
    <cfRule type="containsText" dxfId="450" priority="643" operator="containsText" text="ＮＧ">
      <formula>NOT(ISERROR(SEARCH("ＮＧ",AE166)))</formula>
    </cfRule>
    <cfRule type="containsText" dxfId="449" priority="644" operator="containsText" text="保留">
      <formula>NOT(ISERROR(SEARCH("保留",AE166)))</formula>
    </cfRule>
    <cfRule type="containsText" dxfId="448" priority="645" operator="containsText" text="良短">
      <formula>NOT(ISERROR(SEARCH("良短",AE166)))</formula>
    </cfRule>
    <cfRule type="containsText" dxfId="447" priority="646" operator="containsText" text="合短">
      <formula>NOT(ISERROR(SEARCH("合短",AE166)))</formula>
    </cfRule>
    <cfRule type="containsText" dxfId="446" priority="647" operator="containsText" text="合定">
      <formula>NOT(ISERROR(SEARCH("合定",AE166)))</formula>
    </cfRule>
  </conditionalFormatting>
  <conditionalFormatting sqref="AE166">
    <cfRule type="containsText" dxfId="445" priority="633" operator="containsText" text="ＮＧ">
      <formula>NOT(ISERROR(SEARCH("ＮＧ",AE166)))</formula>
    </cfRule>
    <cfRule type="containsText" dxfId="444" priority="634" operator="containsText" text="保留">
      <formula>NOT(ISERROR(SEARCH("保留",AE166)))</formula>
    </cfRule>
    <cfRule type="containsText" dxfId="443" priority="635" operator="containsText" text="良短">
      <formula>NOT(ISERROR(SEARCH("良短",AE166)))</formula>
    </cfRule>
    <cfRule type="containsText" dxfId="442" priority="636" operator="containsText" text="合短">
      <formula>NOT(ISERROR(SEARCH("合短",AE166)))</formula>
    </cfRule>
    <cfRule type="containsText" dxfId="441" priority="637" operator="containsText" text="合定">
      <formula>NOT(ISERROR(SEARCH("合定",AE166)))</formula>
    </cfRule>
  </conditionalFormatting>
  <conditionalFormatting sqref="AE166">
    <cfRule type="containsText" dxfId="440" priority="528" operator="containsText" text="ＮＧ">
      <formula>NOT(ISERROR(SEARCH("ＮＧ",AE166)))</formula>
    </cfRule>
    <cfRule type="containsText" dxfId="439" priority="529" operator="containsText" text="保留">
      <formula>NOT(ISERROR(SEARCH("保留",AE166)))</formula>
    </cfRule>
    <cfRule type="containsText" dxfId="438" priority="530" operator="containsText" text="良短">
      <formula>NOT(ISERROR(SEARCH("良短",AE166)))</formula>
    </cfRule>
    <cfRule type="containsText" dxfId="437" priority="531" operator="containsText" text="合短">
      <formula>NOT(ISERROR(SEARCH("合短",AE166)))</formula>
    </cfRule>
    <cfRule type="containsText" dxfId="436" priority="532" operator="containsText" text="合定">
      <formula>NOT(ISERROR(SEARCH("合定",AE166)))</formula>
    </cfRule>
  </conditionalFormatting>
  <conditionalFormatting sqref="AE166">
    <cfRule type="containsText" dxfId="435" priority="473" operator="containsText" text="ＮＧ">
      <formula>NOT(ISERROR(SEARCH("ＮＧ",AE166)))</formula>
    </cfRule>
    <cfRule type="containsText" dxfId="434" priority="474" operator="containsText" text="保留">
      <formula>NOT(ISERROR(SEARCH("保留",AE166)))</formula>
    </cfRule>
    <cfRule type="containsText" dxfId="433" priority="475" operator="containsText" text="良短">
      <formula>NOT(ISERROR(SEARCH("良短",AE166)))</formula>
    </cfRule>
    <cfRule type="containsText" dxfId="432" priority="476" operator="containsText" text="合短">
      <formula>NOT(ISERROR(SEARCH("合短",AE166)))</formula>
    </cfRule>
    <cfRule type="containsText" dxfId="431" priority="477" operator="containsText" text="合定">
      <formula>NOT(ISERROR(SEARCH("合定",AE166)))</formula>
    </cfRule>
  </conditionalFormatting>
  <conditionalFormatting sqref="AE166">
    <cfRule type="containsText" dxfId="430" priority="628" operator="containsText" text="ＮＧ">
      <formula>NOT(ISERROR(SEARCH("ＮＧ",AE166)))</formula>
    </cfRule>
    <cfRule type="containsText" dxfId="429" priority="629" operator="containsText" text="保留">
      <formula>NOT(ISERROR(SEARCH("保留",AE166)))</formula>
    </cfRule>
    <cfRule type="containsText" dxfId="428" priority="630" operator="containsText" text="良短">
      <formula>NOT(ISERROR(SEARCH("良短",AE166)))</formula>
    </cfRule>
    <cfRule type="containsText" dxfId="427" priority="631" operator="containsText" text="合短">
      <formula>NOT(ISERROR(SEARCH("合短",AE166)))</formula>
    </cfRule>
    <cfRule type="containsText" dxfId="426" priority="632" operator="containsText" text="合定">
      <formula>NOT(ISERROR(SEARCH("合定",AE166)))</formula>
    </cfRule>
  </conditionalFormatting>
  <conditionalFormatting sqref="AE167:AE168">
    <cfRule type="containsText" dxfId="425" priority="623" operator="containsText" text="ＮＧ">
      <formula>NOT(ISERROR(SEARCH("ＮＧ",AE167)))</formula>
    </cfRule>
    <cfRule type="containsText" dxfId="424" priority="624" operator="containsText" text="保留">
      <formula>NOT(ISERROR(SEARCH("保留",AE167)))</formula>
    </cfRule>
    <cfRule type="containsText" dxfId="423" priority="625" operator="containsText" text="良短">
      <formula>NOT(ISERROR(SEARCH("良短",AE167)))</formula>
    </cfRule>
    <cfRule type="containsText" dxfId="422" priority="626" operator="containsText" text="合短">
      <formula>NOT(ISERROR(SEARCH("合短",AE167)))</formula>
    </cfRule>
    <cfRule type="containsText" dxfId="421" priority="627" operator="containsText" text="合定">
      <formula>NOT(ISERROR(SEARCH("合定",AE167)))</formula>
    </cfRule>
  </conditionalFormatting>
  <conditionalFormatting sqref="AE169:AE171">
    <cfRule type="containsText" dxfId="420" priority="613" operator="containsText" text="ＮＧ">
      <formula>NOT(ISERROR(SEARCH("ＮＧ",AE169)))</formula>
    </cfRule>
    <cfRule type="containsText" dxfId="419" priority="614" operator="containsText" text="保留">
      <formula>NOT(ISERROR(SEARCH("保留",AE169)))</formula>
    </cfRule>
    <cfRule type="containsText" dxfId="418" priority="615" operator="containsText" text="良短">
      <formula>NOT(ISERROR(SEARCH("良短",AE169)))</formula>
    </cfRule>
    <cfRule type="containsText" dxfId="417" priority="616" operator="containsText" text="合短">
      <formula>NOT(ISERROR(SEARCH("合短",AE169)))</formula>
    </cfRule>
    <cfRule type="containsText" dxfId="416" priority="617" operator="containsText" text="合定">
      <formula>NOT(ISERROR(SEARCH("合定",AE169)))</formula>
    </cfRule>
  </conditionalFormatting>
  <conditionalFormatting sqref="AE169:AE171">
    <cfRule type="containsText" dxfId="415" priority="618" operator="containsText" text="ＮＧ">
      <formula>NOT(ISERROR(SEARCH("ＮＧ",AE169)))</formula>
    </cfRule>
    <cfRule type="containsText" dxfId="414" priority="619" operator="containsText" text="保留">
      <formula>NOT(ISERROR(SEARCH("保留",AE169)))</formula>
    </cfRule>
    <cfRule type="containsText" dxfId="413" priority="620" operator="containsText" text="良短">
      <formula>NOT(ISERROR(SEARCH("良短",AE169)))</formula>
    </cfRule>
    <cfRule type="containsText" dxfId="412" priority="621" operator="containsText" text="合短">
      <formula>NOT(ISERROR(SEARCH("合短",AE169)))</formula>
    </cfRule>
    <cfRule type="containsText" dxfId="411" priority="622" operator="containsText" text="合定">
      <formula>NOT(ISERROR(SEARCH("合定",AE169)))</formula>
    </cfRule>
  </conditionalFormatting>
  <conditionalFormatting sqref="AE166">
    <cfRule type="containsText" dxfId="410" priority="603" operator="containsText" text="ＮＧ">
      <formula>NOT(ISERROR(SEARCH("ＮＧ",AE166)))</formula>
    </cfRule>
    <cfRule type="containsText" dxfId="409" priority="604" operator="containsText" text="保留">
      <formula>NOT(ISERROR(SEARCH("保留",AE166)))</formula>
    </cfRule>
    <cfRule type="containsText" dxfId="408" priority="605" operator="containsText" text="良短">
      <formula>NOT(ISERROR(SEARCH("良短",AE166)))</formula>
    </cfRule>
    <cfRule type="containsText" dxfId="407" priority="606" operator="containsText" text="合短">
      <formula>NOT(ISERROR(SEARCH("合短",AE166)))</formula>
    </cfRule>
    <cfRule type="containsText" dxfId="406" priority="607" operator="containsText" text="合定">
      <formula>NOT(ISERROR(SEARCH("合定",AE166)))</formula>
    </cfRule>
  </conditionalFormatting>
  <conditionalFormatting sqref="AE166">
    <cfRule type="containsText" dxfId="405" priority="608" operator="containsText" text="ＮＧ">
      <formula>NOT(ISERROR(SEARCH("ＮＧ",AE166)))</formula>
    </cfRule>
    <cfRule type="containsText" dxfId="404" priority="609" operator="containsText" text="保留">
      <formula>NOT(ISERROR(SEARCH("保留",AE166)))</formula>
    </cfRule>
    <cfRule type="containsText" dxfId="403" priority="610" operator="containsText" text="良短">
      <formula>NOT(ISERROR(SEARCH("良短",AE166)))</formula>
    </cfRule>
    <cfRule type="containsText" dxfId="402" priority="611" operator="containsText" text="合短">
      <formula>NOT(ISERROR(SEARCH("合短",AE166)))</formula>
    </cfRule>
    <cfRule type="containsText" dxfId="401" priority="612" operator="containsText" text="合定">
      <formula>NOT(ISERROR(SEARCH("合定",AE166)))</formula>
    </cfRule>
  </conditionalFormatting>
  <conditionalFormatting sqref="AE166">
    <cfRule type="containsText" dxfId="400" priority="598" operator="containsText" text="ＮＧ">
      <formula>NOT(ISERROR(SEARCH("ＮＧ",AE166)))</formula>
    </cfRule>
    <cfRule type="containsText" dxfId="399" priority="599" operator="containsText" text="保留">
      <formula>NOT(ISERROR(SEARCH("保留",AE166)))</formula>
    </cfRule>
    <cfRule type="containsText" dxfId="398" priority="600" operator="containsText" text="良短">
      <formula>NOT(ISERROR(SEARCH("良短",AE166)))</formula>
    </cfRule>
    <cfRule type="containsText" dxfId="397" priority="601" operator="containsText" text="合短">
      <formula>NOT(ISERROR(SEARCH("合短",AE166)))</formula>
    </cfRule>
    <cfRule type="containsText" dxfId="396" priority="602" operator="containsText" text="合定">
      <formula>NOT(ISERROR(SEARCH("合定",AE166)))</formula>
    </cfRule>
  </conditionalFormatting>
  <conditionalFormatting sqref="AE166">
    <cfRule type="containsText" dxfId="395" priority="593" operator="containsText" text="ＮＧ">
      <formula>NOT(ISERROR(SEARCH("ＮＧ",AE166)))</formula>
    </cfRule>
    <cfRule type="containsText" dxfId="394" priority="594" operator="containsText" text="保留">
      <formula>NOT(ISERROR(SEARCH("保留",AE166)))</formula>
    </cfRule>
    <cfRule type="containsText" dxfId="393" priority="595" operator="containsText" text="良短">
      <formula>NOT(ISERROR(SEARCH("良短",AE166)))</formula>
    </cfRule>
    <cfRule type="containsText" dxfId="392" priority="596" operator="containsText" text="合短">
      <formula>NOT(ISERROR(SEARCH("合短",AE166)))</formula>
    </cfRule>
    <cfRule type="containsText" dxfId="391" priority="597" operator="containsText" text="合定">
      <formula>NOT(ISERROR(SEARCH("合定",AE166)))</formula>
    </cfRule>
  </conditionalFormatting>
  <conditionalFormatting sqref="AE166">
    <cfRule type="containsText" dxfId="390" priority="583" operator="containsText" text="ＮＧ">
      <formula>NOT(ISERROR(SEARCH("ＮＧ",AE166)))</formula>
    </cfRule>
    <cfRule type="containsText" dxfId="389" priority="584" operator="containsText" text="保留">
      <formula>NOT(ISERROR(SEARCH("保留",AE166)))</formula>
    </cfRule>
    <cfRule type="containsText" dxfId="388" priority="585" operator="containsText" text="良短">
      <formula>NOT(ISERROR(SEARCH("良短",AE166)))</formula>
    </cfRule>
    <cfRule type="containsText" dxfId="387" priority="586" operator="containsText" text="合短">
      <formula>NOT(ISERROR(SEARCH("合短",AE166)))</formula>
    </cfRule>
    <cfRule type="containsText" dxfId="386" priority="587" operator="containsText" text="合定">
      <formula>NOT(ISERROR(SEARCH("合定",AE166)))</formula>
    </cfRule>
  </conditionalFormatting>
  <conditionalFormatting sqref="AE166">
    <cfRule type="containsText" dxfId="385" priority="588" operator="containsText" text="ＮＧ">
      <formula>NOT(ISERROR(SEARCH("ＮＧ",AE166)))</formula>
    </cfRule>
    <cfRule type="containsText" dxfId="384" priority="589" operator="containsText" text="保留">
      <formula>NOT(ISERROR(SEARCH("保留",AE166)))</formula>
    </cfRule>
    <cfRule type="containsText" dxfId="383" priority="590" operator="containsText" text="良短">
      <formula>NOT(ISERROR(SEARCH("良短",AE166)))</formula>
    </cfRule>
    <cfRule type="containsText" dxfId="382" priority="591" operator="containsText" text="合短">
      <formula>NOT(ISERROR(SEARCH("合短",AE166)))</formula>
    </cfRule>
    <cfRule type="containsText" dxfId="381" priority="592" operator="containsText" text="合定">
      <formula>NOT(ISERROR(SEARCH("合定",AE166)))</formula>
    </cfRule>
  </conditionalFormatting>
  <conditionalFormatting sqref="AE166">
    <cfRule type="containsText" dxfId="380" priority="573" operator="containsText" text="ＮＧ">
      <formula>NOT(ISERROR(SEARCH("ＮＧ",AE166)))</formula>
    </cfRule>
    <cfRule type="containsText" dxfId="379" priority="574" operator="containsText" text="保留">
      <formula>NOT(ISERROR(SEARCH("保留",AE166)))</formula>
    </cfRule>
    <cfRule type="containsText" dxfId="378" priority="575" operator="containsText" text="良短">
      <formula>NOT(ISERROR(SEARCH("良短",AE166)))</formula>
    </cfRule>
    <cfRule type="containsText" dxfId="377" priority="576" operator="containsText" text="合短">
      <formula>NOT(ISERROR(SEARCH("合短",AE166)))</formula>
    </cfRule>
    <cfRule type="containsText" dxfId="376" priority="577" operator="containsText" text="合定">
      <formula>NOT(ISERROR(SEARCH("合定",AE166)))</formula>
    </cfRule>
  </conditionalFormatting>
  <conditionalFormatting sqref="AE166">
    <cfRule type="containsText" dxfId="375" priority="578" operator="containsText" text="ＮＧ">
      <formula>NOT(ISERROR(SEARCH("ＮＧ",AE166)))</formula>
    </cfRule>
    <cfRule type="containsText" dxfId="374" priority="579" operator="containsText" text="保留">
      <formula>NOT(ISERROR(SEARCH("保留",AE166)))</formula>
    </cfRule>
    <cfRule type="containsText" dxfId="373" priority="580" operator="containsText" text="良短">
      <formula>NOT(ISERROR(SEARCH("良短",AE166)))</formula>
    </cfRule>
    <cfRule type="containsText" dxfId="372" priority="581" operator="containsText" text="合短">
      <formula>NOT(ISERROR(SEARCH("合短",AE166)))</formula>
    </cfRule>
    <cfRule type="containsText" dxfId="371" priority="582" operator="containsText" text="合定">
      <formula>NOT(ISERROR(SEARCH("合定",AE166)))</formula>
    </cfRule>
  </conditionalFormatting>
  <conditionalFormatting sqref="AE166">
    <cfRule type="containsText" dxfId="370" priority="568" operator="containsText" text="ＮＧ">
      <formula>NOT(ISERROR(SEARCH("ＮＧ",AE166)))</formula>
    </cfRule>
    <cfRule type="containsText" dxfId="369" priority="569" operator="containsText" text="保留">
      <formula>NOT(ISERROR(SEARCH("保留",AE166)))</formula>
    </cfRule>
    <cfRule type="containsText" dxfId="368" priority="570" operator="containsText" text="良短">
      <formula>NOT(ISERROR(SEARCH("良短",AE166)))</formula>
    </cfRule>
    <cfRule type="containsText" dxfId="367" priority="571" operator="containsText" text="合短">
      <formula>NOT(ISERROR(SEARCH("合短",AE166)))</formula>
    </cfRule>
    <cfRule type="containsText" dxfId="366" priority="572" operator="containsText" text="合定">
      <formula>NOT(ISERROR(SEARCH("合定",AE166)))</formula>
    </cfRule>
  </conditionalFormatting>
  <conditionalFormatting sqref="AE169">
    <cfRule type="containsText" dxfId="365" priority="563" operator="containsText" text="ＮＧ">
      <formula>NOT(ISERROR(SEARCH("ＮＧ",AE169)))</formula>
    </cfRule>
    <cfRule type="containsText" dxfId="364" priority="564" operator="containsText" text="保留">
      <formula>NOT(ISERROR(SEARCH("保留",AE169)))</formula>
    </cfRule>
    <cfRule type="containsText" dxfId="363" priority="565" operator="containsText" text="良短">
      <formula>NOT(ISERROR(SEARCH("良短",AE169)))</formula>
    </cfRule>
    <cfRule type="containsText" dxfId="362" priority="566" operator="containsText" text="合短">
      <formula>NOT(ISERROR(SEARCH("合短",AE169)))</formula>
    </cfRule>
    <cfRule type="containsText" dxfId="361" priority="567" operator="containsText" text="合定">
      <formula>NOT(ISERROR(SEARCH("合定",AE169)))</formula>
    </cfRule>
  </conditionalFormatting>
  <conditionalFormatting sqref="AE169">
    <cfRule type="containsText" dxfId="360" priority="558" operator="containsText" text="ＮＧ">
      <formula>NOT(ISERROR(SEARCH("ＮＧ",AE169)))</formula>
    </cfRule>
    <cfRule type="containsText" dxfId="359" priority="559" operator="containsText" text="保留">
      <formula>NOT(ISERROR(SEARCH("保留",AE169)))</formula>
    </cfRule>
    <cfRule type="containsText" dxfId="358" priority="560" operator="containsText" text="良短">
      <formula>NOT(ISERROR(SEARCH("良短",AE169)))</formula>
    </cfRule>
    <cfRule type="containsText" dxfId="357" priority="561" operator="containsText" text="合短">
      <formula>NOT(ISERROR(SEARCH("合短",AE169)))</formula>
    </cfRule>
    <cfRule type="containsText" dxfId="356" priority="562" operator="containsText" text="合定">
      <formula>NOT(ISERROR(SEARCH("合定",AE169)))</formula>
    </cfRule>
  </conditionalFormatting>
  <conditionalFormatting sqref="AE166:AE168">
    <cfRule type="containsText" dxfId="355" priority="548" operator="containsText" text="ＮＧ">
      <formula>NOT(ISERROR(SEARCH("ＮＧ",AE166)))</formula>
    </cfRule>
    <cfRule type="containsText" dxfId="354" priority="549" operator="containsText" text="保留">
      <formula>NOT(ISERROR(SEARCH("保留",AE166)))</formula>
    </cfRule>
    <cfRule type="containsText" dxfId="353" priority="550" operator="containsText" text="良短">
      <formula>NOT(ISERROR(SEARCH("良短",AE166)))</formula>
    </cfRule>
    <cfRule type="containsText" dxfId="352" priority="551" operator="containsText" text="合短">
      <formula>NOT(ISERROR(SEARCH("合短",AE166)))</formula>
    </cfRule>
    <cfRule type="containsText" dxfId="351" priority="552" operator="containsText" text="合定">
      <formula>NOT(ISERROR(SEARCH("合定",AE166)))</formula>
    </cfRule>
  </conditionalFormatting>
  <conditionalFormatting sqref="AE166:AE168">
    <cfRule type="containsText" dxfId="350" priority="553" operator="containsText" text="ＮＧ">
      <formula>NOT(ISERROR(SEARCH("ＮＧ",AE166)))</formula>
    </cfRule>
    <cfRule type="containsText" dxfId="349" priority="554" operator="containsText" text="保留">
      <formula>NOT(ISERROR(SEARCH("保留",AE166)))</formula>
    </cfRule>
    <cfRule type="containsText" dxfId="348" priority="555" operator="containsText" text="良短">
      <formula>NOT(ISERROR(SEARCH("良短",AE166)))</formula>
    </cfRule>
    <cfRule type="containsText" dxfId="347" priority="556" operator="containsText" text="合短">
      <formula>NOT(ISERROR(SEARCH("合短",AE166)))</formula>
    </cfRule>
    <cfRule type="containsText" dxfId="346" priority="557" operator="containsText" text="合定">
      <formula>NOT(ISERROR(SEARCH("合定",AE166)))</formula>
    </cfRule>
  </conditionalFormatting>
  <conditionalFormatting sqref="AE166">
    <cfRule type="containsText" dxfId="345" priority="543" operator="containsText" text="ＮＧ">
      <formula>NOT(ISERROR(SEARCH("ＮＧ",AE166)))</formula>
    </cfRule>
    <cfRule type="containsText" dxfId="344" priority="544" operator="containsText" text="保留">
      <formula>NOT(ISERROR(SEARCH("保留",AE166)))</formula>
    </cfRule>
    <cfRule type="containsText" dxfId="343" priority="545" operator="containsText" text="良短">
      <formula>NOT(ISERROR(SEARCH("良短",AE166)))</formula>
    </cfRule>
    <cfRule type="containsText" dxfId="342" priority="546" operator="containsText" text="合短">
      <formula>NOT(ISERROR(SEARCH("合短",AE166)))</formula>
    </cfRule>
    <cfRule type="containsText" dxfId="341" priority="547" operator="containsText" text="合定">
      <formula>NOT(ISERROR(SEARCH("合定",AE166)))</formula>
    </cfRule>
  </conditionalFormatting>
  <conditionalFormatting sqref="AE166">
    <cfRule type="containsText" dxfId="340" priority="538" operator="containsText" text="ＮＧ">
      <formula>NOT(ISERROR(SEARCH("ＮＧ",AE166)))</formula>
    </cfRule>
    <cfRule type="containsText" dxfId="339" priority="539" operator="containsText" text="保留">
      <formula>NOT(ISERROR(SEARCH("保留",AE166)))</formula>
    </cfRule>
    <cfRule type="containsText" dxfId="338" priority="540" operator="containsText" text="良短">
      <formula>NOT(ISERROR(SEARCH("良短",AE166)))</formula>
    </cfRule>
    <cfRule type="containsText" dxfId="337" priority="541" operator="containsText" text="合短">
      <formula>NOT(ISERROR(SEARCH("合短",AE166)))</formula>
    </cfRule>
    <cfRule type="containsText" dxfId="336" priority="542" operator="containsText" text="合定">
      <formula>NOT(ISERROR(SEARCH("合定",AE166)))</formula>
    </cfRule>
  </conditionalFormatting>
  <conditionalFormatting sqref="AE166">
    <cfRule type="containsText" dxfId="335" priority="523" operator="containsText" text="ＮＧ">
      <formula>NOT(ISERROR(SEARCH("ＮＧ",AE166)))</formula>
    </cfRule>
    <cfRule type="containsText" dxfId="334" priority="524" operator="containsText" text="保留">
      <formula>NOT(ISERROR(SEARCH("保留",AE166)))</formula>
    </cfRule>
    <cfRule type="containsText" dxfId="333" priority="525" operator="containsText" text="良短">
      <formula>NOT(ISERROR(SEARCH("良短",AE166)))</formula>
    </cfRule>
    <cfRule type="containsText" dxfId="332" priority="526" operator="containsText" text="合短">
      <formula>NOT(ISERROR(SEARCH("合短",AE166)))</formula>
    </cfRule>
    <cfRule type="containsText" dxfId="331" priority="527" operator="containsText" text="合定">
      <formula>NOT(ISERROR(SEARCH("合定",AE166)))</formula>
    </cfRule>
  </conditionalFormatting>
  <conditionalFormatting sqref="AE166">
    <cfRule type="containsText" dxfId="330" priority="533" operator="containsText" text="ＮＧ">
      <formula>NOT(ISERROR(SEARCH("ＮＧ",AE166)))</formula>
    </cfRule>
    <cfRule type="containsText" dxfId="329" priority="534" operator="containsText" text="保留">
      <formula>NOT(ISERROR(SEARCH("保留",AE166)))</formula>
    </cfRule>
    <cfRule type="containsText" dxfId="328" priority="535" operator="containsText" text="良短">
      <formula>NOT(ISERROR(SEARCH("良短",AE166)))</formula>
    </cfRule>
    <cfRule type="containsText" dxfId="327" priority="536" operator="containsText" text="合短">
      <formula>NOT(ISERROR(SEARCH("合短",AE166)))</formula>
    </cfRule>
    <cfRule type="containsText" dxfId="326" priority="537" operator="containsText" text="合定">
      <formula>NOT(ISERROR(SEARCH("合定",AE166)))</formula>
    </cfRule>
  </conditionalFormatting>
  <conditionalFormatting sqref="AE166">
    <cfRule type="containsText" dxfId="325" priority="518" operator="containsText" text="ＮＧ">
      <formula>NOT(ISERROR(SEARCH("ＮＧ",AE166)))</formula>
    </cfRule>
    <cfRule type="containsText" dxfId="324" priority="519" operator="containsText" text="保留">
      <formula>NOT(ISERROR(SEARCH("保留",AE166)))</formula>
    </cfRule>
    <cfRule type="containsText" dxfId="323" priority="520" operator="containsText" text="良短">
      <formula>NOT(ISERROR(SEARCH("良短",AE166)))</formula>
    </cfRule>
    <cfRule type="containsText" dxfId="322" priority="521" operator="containsText" text="合短">
      <formula>NOT(ISERROR(SEARCH("合短",AE166)))</formula>
    </cfRule>
    <cfRule type="containsText" dxfId="321" priority="522" operator="containsText" text="合定">
      <formula>NOT(ISERROR(SEARCH("合定",AE166)))</formula>
    </cfRule>
  </conditionalFormatting>
  <conditionalFormatting sqref="AE166">
    <cfRule type="containsText" dxfId="320" priority="513" operator="containsText" text="ＮＧ">
      <formula>NOT(ISERROR(SEARCH("ＮＧ",AE166)))</formula>
    </cfRule>
    <cfRule type="containsText" dxfId="319" priority="514" operator="containsText" text="保留">
      <formula>NOT(ISERROR(SEARCH("保留",AE166)))</formula>
    </cfRule>
    <cfRule type="containsText" dxfId="318" priority="515" operator="containsText" text="良短">
      <formula>NOT(ISERROR(SEARCH("良短",AE166)))</formula>
    </cfRule>
    <cfRule type="containsText" dxfId="317" priority="516" operator="containsText" text="合短">
      <formula>NOT(ISERROR(SEARCH("合短",AE166)))</formula>
    </cfRule>
    <cfRule type="containsText" dxfId="316" priority="517" operator="containsText" text="合定">
      <formula>NOT(ISERROR(SEARCH("合定",AE166)))</formula>
    </cfRule>
  </conditionalFormatting>
  <conditionalFormatting sqref="AE167:AE168">
    <cfRule type="containsText" dxfId="315" priority="508" operator="containsText" text="ＮＧ">
      <formula>NOT(ISERROR(SEARCH("ＮＧ",AE167)))</formula>
    </cfRule>
    <cfRule type="containsText" dxfId="314" priority="509" operator="containsText" text="保留">
      <formula>NOT(ISERROR(SEARCH("保留",AE167)))</formula>
    </cfRule>
    <cfRule type="containsText" dxfId="313" priority="510" operator="containsText" text="良短">
      <formula>NOT(ISERROR(SEARCH("良短",AE167)))</formula>
    </cfRule>
    <cfRule type="containsText" dxfId="312" priority="511" operator="containsText" text="合短">
      <formula>NOT(ISERROR(SEARCH("合短",AE167)))</formula>
    </cfRule>
    <cfRule type="containsText" dxfId="311" priority="512" operator="containsText" text="合定">
      <formula>NOT(ISERROR(SEARCH("合定",AE167)))</formula>
    </cfRule>
  </conditionalFormatting>
  <conditionalFormatting sqref="AE167:AE168">
    <cfRule type="containsText" dxfId="310" priority="503" operator="containsText" text="ＮＧ">
      <formula>NOT(ISERROR(SEARCH("ＮＧ",AE167)))</formula>
    </cfRule>
    <cfRule type="containsText" dxfId="309" priority="504" operator="containsText" text="保留">
      <formula>NOT(ISERROR(SEARCH("保留",AE167)))</formula>
    </cfRule>
    <cfRule type="containsText" dxfId="308" priority="505" operator="containsText" text="良短">
      <formula>NOT(ISERROR(SEARCH("良短",AE167)))</formula>
    </cfRule>
    <cfRule type="containsText" dxfId="307" priority="506" operator="containsText" text="合短">
      <formula>NOT(ISERROR(SEARCH("合短",AE167)))</formula>
    </cfRule>
    <cfRule type="containsText" dxfId="306" priority="507" operator="containsText" text="合定">
      <formula>NOT(ISERROR(SEARCH("合定",AE167)))</formula>
    </cfRule>
  </conditionalFormatting>
  <conditionalFormatting sqref="AE169">
    <cfRule type="containsText" dxfId="305" priority="483" operator="containsText" text="ＮＧ">
      <formula>NOT(ISERROR(SEARCH("ＮＧ",AE169)))</formula>
    </cfRule>
    <cfRule type="containsText" dxfId="304" priority="484" operator="containsText" text="保留">
      <formula>NOT(ISERROR(SEARCH("保留",AE169)))</formula>
    </cfRule>
    <cfRule type="containsText" dxfId="303" priority="485" operator="containsText" text="良短">
      <formula>NOT(ISERROR(SEARCH("良短",AE169)))</formula>
    </cfRule>
    <cfRule type="containsText" dxfId="302" priority="486" operator="containsText" text="合短">
      <formula>NOT(ISERROR(SEARCH("合短",AE169)))</formula>
    </cfRule>
    <cfRule type="containsText" dxfId="301" priority="487" operator="containsText" text="合定">
      <formula>NOT(ISERROR(SEARCH("合定",AE169)))</formula>
    </cfRule>
  </conditionalFormatting>
  <conditionalFormatting sqref="AE169">
    <cfRule type="containsText" dxfId="300" priority="488" operator="containsText" text="ＮＧ">
      <formula>NOT(ISERROR(SEARCH("ＮＧ",AE169)))</formula>
    </cfRule>
    <cfRule type="containsText" dxfId="299" priority="489" operator="containsText" text="保留">
      <formula>NOT(ISERROR(SEARCH("保留",AE169)))</formula>
    </cfRule>
    <cfRule type="containsText" dxfId="298" priority="490" operator="containsText" text="良短">
      <formula>NOT(ISERROR(SEARCH("良短",AE169)))</formula>
    </cfRule>
    <cfRule type="containsText" dxfId="297" priority="491" operator="containsText" text="合短">
      <formula>NOT(ISERROR(SEARCH("合短",AE169)))</formula>
    </cfRule>
    <cfRule type="containsText" dxfId="296" priority="492" operator="containsText" text="合定">
      <formula>NOT(ISERROR(SEARCH("合定",AE169)))</formula>
    </cfRule>
  </conditionalFormatting>
  <conditionalFormatting sqref="AE166">
    <cfRule type="containsText" dxfId="295" priority="498" operator="containsText" text="ＮＧ">
      <formula>NOT(ISERROR(SEARCH("ＮＧ",AE166)))</formula>
    </cfRule>
    <cfRule type="containsText" dxfId="294" priority="499" operator="containsText" text="保留">
      <formula>NOT(ISERROR(SEARCH("保留",AE166)))</formula>
    </cfRule>
    <cfRule type="containsText" dxfId="293" priority="500" operator="containsText" text="良短">
      <formula>NOT(ISERROR(SEARCH("良短",AE166)))</formula>
    </cfRule>
    <cfRule type="containsText" dxfId="292" priority="501" operator="containsText" text="合短">
      <formula>NOT(ISERROR(SEARCH("合短",AE166)))</formula>
    </cfRule>
    <cfRule type="containsText" dxfId="291" priority="502" operator="containsText" text="合定">
      <formula>NOT(ISERROR(SEARCH("合定",AE166)))</formula>
    </cfRule>
  </conditionalFormatting>
  <conditionalFormatting sqref="AE166">
    <cfRule type="containsText" dxfId="290" priority="493" operator="containsText" text="ＮＧ">
      <formula>NOT(ISERROR(SEARCH("ＮＧ",AE166)))</formula>
    </cfRule>
    <cfRule type="containsText" dxfId="289" priority="494" operator="containsText" text="保留">
      <formula>NOT(ISERROR(SEARCH("保留",AE166)))</formula>
    </cfRule>
    <cfRule type="containsText" dxfId="288" priority="495" operator="containsText" text="良短">
      <formula>NOT(ISERROR(SEARCH("良短",AE166)))</formula>
    </cfRule>
    <cfRule type="containsText" dxfId="287" priority="496" operator="containsText" text="合短">
      <formula>NOT(ISERROR(SEARCH("合短",AE166)))</formula>
    </cfRule>
    <cfRule type="containsText" dxfId="286" priority="497" operator="containsText" text="合定">
      <formula>NOT(ISERROR(SEARCH("合定",AE166)))</formula>
    </cfRule>
  </conditionalFormatting>
  <conditionalFormatting sqref="AE166">
    <cfRule type="containsText" dxfId="285" priority="468" operator="containsText" text="ＮＧ">
      <formula>NOT(ISERROR(SEARCH("ＮＧ",AE166)))</formula>
    </cfRule>
    <cfRule type="containsText" dxfId="284" priority="469" operator="containsText" text="保留">
      <formula>NOT(ISERROR(SEARCH("保留",AE166)))</formula>
    </cfRule>
    <cfRule type="containsText" dxfId="283" priority="470" operator="containsText" text="良短">
      <formula>NOT(ISERROR(SEARCH("良短",AE166)))</formula>
    </cfRule>
    <cfRule type="containsText" dxfId="282" priority="471" operator="containsText" text="合短">
      <formula>NOT(ISERROR(SEARCH("合短",AE166)))</formula>
    </cfRule>
    <cfRule type="containsText" dxfId="281" priority="472" operator="containsText" text="合定">
      <formula>NOT(ISERROR(SEARCH("合定",AE166)))</formula>
    </cfRule>
  </conditionalFormatting>
  <conditionalFormatting sqref="AE166">
    <cfRule type="containsText" dxfId="280" priority="478" operator="containsText" text="ＮＧ">
      <formula>NOT(ISERROR(SEARCH("ＮＧ",AE166)))</formula>
    </cfRule>
    <cfRule type="containsText" dxfId="279" priority="479" operator="containsText" text="保留">
      <formula>NOT(ISERROR(SEARCH("保留",AE166)))</formula>
    </cfRule>
    <cfRule type="containsText" dxfId="278" priority="480" operator="containsText" text="良短">
      <formula>NOT(ISERROR(SEARCH("良短",AE166)))</formula>
    </cfRule>
    <cfRule type="containsText" dxfId="277" priority="481" operator="containsText" text="合短">
      <formula>NOT(ISERROR(SEARCH("合短",AE166)))</formula>
    </cfRule>
    <cfRule type="containsText" dxfId="276" priority="482" operator="containsText" text="合定">
      <formula>NOT(ISERROR(SEARCH("合定",AE166)))</formula>
    </cfRule>
  </conditionalFormatting>
  <conditionalFormatting sqref="AE166">
    <cfRule type="containsText" dxfId="275" priority="463" operator="containsText" text="ＮＧ">
      <formula>NOT(ISERROR(SEARCH("ＮＧ",AE166)))</formula>
    </cfRule>
    <cfRule type="containsText" dxfId="274" priority="464" operator="containsText" text="保留">
      <formula>NOT(ISERROR(SEARCH("保留",AE166)))</formula>
    </cfRule>
    <cfRule type="containsText" dxfId="273" priority="465" operator="containsText" text="良短">
      <formula>NOT(ISERROR(SEARCH("良短",AE166)))</formula>
    </cfRule>
    <cfRule type="containsText" dxfId="272" priority="466" operator="containsText" text="合短">
      <formula>NOT(ISERROR(SEARCH("合短",AE166)))</formula>
    </cfRule>
    <cfRule type="containsText" dxfId="271" priority="467" operator="containsText" text="合定">
      <formula>NOT(ISERROR(SEARCH("合定",AE166)))</formula>
    </cfRule>
  </conditionalFormatting>
  <conditionalFormatting sqref="AE166">
    <cfRule type="containsText" dxfId="270" priority="458" operator="containsText" text="ＮＧ">
      <formula>NOT(ISERROR(SEARCH("ＮＧ",AE166)))</formula>
    </cfRule>
    <cfRule type="containsText" dxfId="269" priority="459" operator="containsText" text="保留">
      <formula>NOT(ISERROR(SEARCH("保留",AE166)))</formula>
    </cfRule>
    <cfRule type="containsText" dxfId="268" priority="460" operator="containsText" text="良短">
      <formula>NOT(ISERROR(SEARCH("良短",AE166)))</formula>
    </cfRule>
    <cfRule type="containsText" dxfId="267" priority="461" operator="containsText" text="合短">
      <formula>NOT(ISERROR(SEARCH("合短",AE166)))</formula>
    </cfRule>
    <cfRule type="containsText" dxfId="266" priority="462" operator="containsText" text="合定">
      <formula>NOT(ISERROR(SEARCH("合定",AE166)))</formula>
    </cfRule>
  </conditionalFormatting>
  <conditionalFormatting sqref="AE168:AE169">
    <cfRule type="containsText" dxfId="265" priority="453" operator="containsText" text="ＮＧ">
      <formula>NOT(ISERROR(SEARCH("ＮＧ",AE168)))</formula>
    </cfRule>
    <cfRule type="containsText" dxfId="264" priority="454" operator="containsText" text="保留">
      <formula>NOT(ISERROR(SEARCH("保留",AE168)))</formula>
    </cfRule>
    <cfRule type="containsText" dxfId="263" priority="455" operator="containsText" text="良短">
      <formula>NOT(ISERROR(SEARCH("良短",AE168)))</formula>
    </cfRule>
    <cfRule type="containsText" dxfId="262" priority="456" operator="containsText" text="合短">
      <formula>NOT(ISERROR(SEARCH("合短",AE168)))</formula>
    </cfRule>
    <cfRule type="containsText" dxfId="261" priority="457" operator="containsText" text="合定">
      <formula>NOT(ISERROR(SEARCH("合定",AE168)))</formula>
    </cfRule>
  </conditionalFormatting>
  <conditionalFormatting sqref="AE168:AE169">
    <cfRule type="containsText" dxfId="260" priority="448" operator="containsText" text="ＮＧ">
      <formula>NOT(ISERROR(SEARCH("ＮＧ",AE168)))</formula>
    </cfRule>
    <cfRule type="containsText" dxfId="259" priority="449" operator="containsText" text="保留">
      <formula>NOT(ISERROR(SEARCH("保留",AE168)))</formula>
    </cfRule>
    <cfRule type="containsText" dxfId="258" priority="450" operator="containsText" text="良短">
      <formula>NOT(ISERROR(SEARCH("良短",AE168)))</formula>
    </cfRule>
    <cfRule type="containsText" dxfId="257" priority="451" operator="containsText" text="合短">
      <formula>NOT(ISERROR(SEARCH("合短",AE168)))</formula>
    </cfRule>
    <cfRule type="containsText" dxfId="256" priority="452" operator="containsText" text="合定">
      <formula>NOT(ISERROR(SEARCH("合定",AE168)))</formula>
    </cfRule>
  </conditionalFormatting>
  <conditionalFormatting sqref="AE166:AE167">
    <cfRule type="containsText" dxfId="255" priority="438" operator="containsText" text="ＮＧ">
      <formula>NOT(ISERROR(SEARCH("ＮＧ",AE166)))</formula>
    </cfRule>
    <cfRule type="containsText" dxfId="254" priority="439" operator="containsText" text="保留">
      <formula>NOT(ISERROR(SEARCH("保留",AE166)))</formula>
    </cfRule>
    <cfRule type="containsText" dxfId="253" priority="440" operator="containsText" text="良短">
      <formula>NOT(ISERROR(SEARCH("良短",AE166)))</formula>
    </cfRule>
    <cfRule type="containsText" dxfId="252" priority="441" operator="containsText" text="合短">
      <formula>NOT(ISERROR(SEARCH("合短",AE166)))</formula>
    </cfRule>
    <cfRule type="containsText" dxfId="251" priority="442" operator="containsText" text="合定">
      <formula>NOT(ISERROR(SEARCH("合定",AE166)))</formula>
    </cfRule>
  </conditionalFormatting>
  <conditionalFormatting sqref="AE166:AE167">
    <cfRule type="containsText" dxfId="250" priority="443" operator="containsText" text="ＮＧ">
      <formula>NOT(ISERROR(SEARCH("ＮＧ",AE166)))</formula>
    </cfRule>
    <cfRule type="containsText" dxfId="249" priority="444" operator="containsText" text="保留">
      <formula>NOT(ISERROR(SEARCH("保留",AE166)))</formula>
    </cfRule>
    <cfRule type="containsText" dxfId="248" priority="445" operator="containsText" text="良短">
      <formula>NOT(ISERROR(SEARCH("良短",AE166)))</formula>
    </cfRule>
    <cfRule type="containsText" dxfId="247" priority="446" operator="containsText" text="合短">
      <formula>NOT(ISERROR(SEARCH("合短",AE166)))</formula>
    </cfRule>
    <cfRule type="containsText" dxfId="246" priority="447" operator="containsText" text="合定">
      <formula>NOT(ISERROR(SEARCH("合定",AE166)))</formula>
    </cfRule>
  </conditionalFormatting>
  <conditionalFormatting sqref="AE166:AE168">
    <cfRule type="containsText" dxfId="245" priority="433" operator="containsText" text="ＮＧ">
      <formula>NOT(ISERROR(SEARCH("ＮＧ",AE166)))</formula>
    </cfRule>
    <cfRule type="containsText" dxfId="244" priority="434" operator="containsText" text="保留">
      <formula>NOT(ISERROR(SEARCH("保留",AE166)))</formula>
    </cfRule>
    <cfRule type="containsText" dxfId="243" priority="435" operator="containsText" text="良短">
      <formula>NOT(ISERROR(SEARCH("良短",AE166)))</formula>
    </cfRule>
    <cfRule type="containsText" dxfId="242" priority="436" operator="containsText" text="合短">
      <formula>NOT(ISERROR(SEARCH("合短",AE166)))</formula>
    </cfRule>
    <cfRule type="containsText" dxfId="241" priority="437" operator="containsText" text="合定">
      <formula>NOT(ISERROR(SEARCH("合定",AE166)))</formula>
    </cfRule>
  </conditionalFormatting>
  <conditionalFormatting sqref="AE169">
    <cfRule type="containsText" dxfId="240" priority="423" operator="containsText" text="ＮＧ">
      <formula>NOT(ISERROR(SEARCH("ＮＧ",AE169)))</formula>
    </cfRule>
    <cfRule type="containsText" dxfId="239" priority="424" operator="containsText" text="保留">
      <formula>NOT(ISERROR(SEARCH("保留",AE169)))</formula>
    </cfRule>
    <cfRule type="containsText" dxfId="238" priority="425" operator="containsText" text="良短">
      <formula>NOT(ISERROR(SEARCH("良短",AE169)))</formula>
    </cfRule>
    <cfRule type="containsText" dxfId="237" priority="426" operator="containsText" text="合短">
      <formula>NOT(ISERROR(SEARCH("合短",AE169)))</formula>
    </cfRule>
    <cfRule type="containsText" dxfId="236" priority="427" operator="containsText" text="合定">
      <formula>NOT(ISERROR(SEARCH("合定",AE169)))</formula>
    </cfRule>
  </conditionalFormatting>
  <conditionalFormatting sqref="AE169">
    <cfRule type="containsText" dxfId="235" priority="428" operator="containsText" text="ＮＧ">
      <formula>NOT(ISERROR(SEARCH("ＮＧ",AE169)))</formula>
    </cfRule>
    <cfRule type="containsText" dxfId="234" priority="429" operator="containsText" text="保留">
      <formula>NOT(ISERROR(SEARCH("保留",AE169)))</formula>
    </cfRule>
    <cfRule type="containsText" dxfId="233" priority="430" operator="containsText" text="良短">
      <formula>NOT(ISERROR(SEARCH("良短",AE169)))</formula>
    </cfRule>
    <cfRule type="containsText" dxfId="232" priority="431" operator="containsText" text="合短">
      <formula>NOT(ISERROR(SEARCH("合短",AE169)))</formula>
    </cfRule>
    <cfRule type="containsText" dxfId="231" priority="432" operator="containsText" text="合定">
      <formula>NOT(ISERROR(SEARCH("合定",AE169)))</formula>
    </cfRule>
  </conditionalFormatting>
  <conditionalFormatting sqref="AE166:AE168">
    <cfRule type="containsText" dxfId="230" priority="418" operator="containsText" text="ＮＧ">
      <formula>NOT(ISERROR(SEARCH("ＮＧ",AE166)))</formula>
    </cfRule>
    <cfRule type="containsText" dxfId="229" priority="419" operator="containsText" text="保留">
      <formula>NOT(ISERROR(SEARCH("保留",AE166)))</formula>
    </cfRule>
    <cfRule type="containsText" dxfId="228" priority="420" operator="containsText" text="良短">
      <formula>NOT(ISERROR(SEARCH("良短",AE166)))</formula>
    </cfRule>
    <cfRule type="containsText" dxfId="227" priority="421" operator="containsText" text="合短">
      <formula>NOT(ISERROR(SEARCH("合短",AE166)))</formula>
    </cfRule>
    <cfRule type="containsText" dxfId="226" priority="422" operator="containsText" text="合定">
      <formula>NOT(ISERROR(SEARCH("合定",AE166)))</formula>
    </cfRule>
  </conditionalFormatting>
  <conditionalFormatting sqref="AE169">
    <cfRule type="containsText" dxfId="225" priority="408" operator="containsText" text="ＮＧ">
      <formula>NOT(ISERROR(SEARCH("ＮＧ",AE169)))</formula>
    </cfRule>
    <cfRule type="containsText" dxfId="224" priority="409" operator="containsText" text="保留">
      <formula>NOT(ISERROR(SEARCH("保留",AE169)))</formula>
    </cfRule>
    <cfRule type="containsText" dxfId="223" priority="410" operator="containsText" text="良短">
      <formula>NOT(ISERROR(SEARCH("良短",AE169)))</formula>
    </cfRule>
    <cfRule type="containsText" dxfId="222" priority="411" operator="containsText" text="合短">
      <formula>NOT(ISERROR(SEARCH("合短",AE169)))</formula>
    </cfRule>
    <cfRule type="containsText" dxfId="221" priority="412" operator="containsText" text="合定">
      <formula>NOT(ISERROR(SEARCH("合定",AE169)))</formula>
    </cfRule>
  </conditionalFormatting>
  <conditionalFormatting sqref="AE169">
    <cfRule type="containsText" dxfId="220" priority="413" operator="containsText" text="ＮＧ">
      <formula>NOT(ISERROR(SEARCH("ＮＧ",AE169)))</formula>
    </cfRule>
    <cfRule type="containsText" dxfId="219" priority="414" operator="containsText" text="保留">
      <formula>NOT(ISERROR(SEARCH("保留",AE169)))</formula>
    </cfRule>
    <cfRule type="containsText" dxfId="218" priority="415" operator="containsText" text="良短">
      <formula>NOT(ISERROR(SEARCH("良短",AE169)))</formula>
    </cfRule>
    <cfRule type="containsText" dxfId="217" priority="416" operator="containsText" text="合短">
      <formula>NOT(ISERROR(SEARCH("合短",AE169)))</formula>
    </cfRule>
    <cfRule type="containsText" dxfId="216" priority="417" operator="containsText" text="合定">
      <formula>NOT(ISERROR(SEARCH("合定",AE169)))</formula>
    </cfRule>
  </conditionalFormatting>
  <conditionalFormatting sqref="AE169">
    <cfRule type="containsText" dxfId="215" priority="403" operator="containsText" text="ＮＧ">
      <formula>NOT(ISERROR(SEARCH("ＮＧ",AE169)))</formula>
    </cfRule>
    <cfRule type="containsText" dxfId="214" priority="404" operator="containsText" text="保留">
      <formula>NOT(ISERROR(SEARCH("保留",AE169)))</formula>
    </cfRule>
    <cfRule type="containsText" dxfId="213" priority="405" operator="containsText" text="良短">
      <formula>NOT(ISERROR(SEARCH("良短",AE169)))</formula>
    </cfRule>
    <cfRule type="containsText" dxfId="212" priority="406" operator="containsText" text="合短">
      <formula>NOT(ISERROR(SEARCH("合短",AE169)))</formula>
    </cfRule>
    <cfRule type="containsText" dxfId="211" priority="407" operator="containsText" text="合定">
      <formula>NOT(ISERROR(SEARCH("合定",AE169)))</formula>
    </cfRule>
  </conditionalFormatting>
  <conditionalFormatting sqref="AE172">
    <cfRule type="containsText" dxfId="210" priority="398" operator="containsText" text="ＮＧ">
      <formula>NOT(ISERROR(SEARCH("ＮＧ",AE172)))</formula>
    </cfRule>
    <cfRule type="containsText" dxfId="209" priority="399" operator="containsText" text="保留">
      <formula>NOT(ISERROR(SEARCH("保留",AE172)))</formula>
    </cfRule>
    <cfRule type="containsText" dxfId="208" priority="400" operator="containsText" text="良短">
      <formula>NOT(ISERROR(SEARCH("良短",AE172)))</formula>
    </cfRule>
    <cfRule type="containsText" dxfId="207" priority="401" operator="containsText" text="合短">
      <formula>NOT(ISERROR(SEARCH("合短",AE172)))</formula>
    </cfRule>
    <cfRule type="containsText" dxfId="206" priority="402" operator="containsText" text="合定">
      <formula>NOT(ISERROR(SEARCH("合定",AE172)))</formula>
    </cfRule>
  </conditionalFormatting>
  <conditionalFormatting sqref="AE172">
    <cfRule type="containsText" dxfId="205" priority="388" operator="containsText" text="ＮＧ">
      <formula>NOT(ISERROR(SEARCH("ＮＧ",AE172)))</formula>
    </cfRule>
    <cfRule type="containsText" dxfId="204" priority="389" operator="containsText" text="保留">
      <formula>NOT(ISERROR(SEARCH("保留",AE172)))</formula>
    </cfRule>
    <cfRule type="containsText" dxfId="203" priority="390" operator="containsText" text="良短">
      <formula>NOT(ISERROR(SEARCH("良短",AE172)))</formula>
    </cfRule>
    <cfRule type="containsText" dxfId="202" priority="391" operator="containsText" text="合短">
      <formula>NOT(ISERROR(SEARCH("合短",AE172)))</formula>
    </cfRule>
    <cfRule type="containsText" dxfId="201" priority="392" operator="containsText" text="合定">
      <formula>NOT(ISERROR(SEARCH("合定",AE172)))</formula>
    </cfRule>
  </conditionalFormatting>
  <conditionalFormatting sqref="AE172">
    <cfRule type="containsText" dxfId="200" priority="393" operator="containsText" text="ＮＧ">
      <formula>NOT(ISERROR(SEARCH("ＮＧ",AE172)))</formula>
    </cfRule>
    <cfRule type="containsText" dxfId="199" priority="394" operator="containsText" text="保留">
      <formula>NOT(ISERROR(SEARCH("保留",AE172)))</formula>
    </cfRule>
    <cfRule type="containsText" dxfId="198" priority="395" operator="containsText" text="良短">
      <formula>NOT(ISERROR(SEARCH("良短",AE172)))</formula>
    </cfRule>
    <cfRule type="containsText" dxfId="197" priority="396" operator="containsText" text="合短">
      <formula>NOT(ISERROR(SEARCH("合短",AE172)))</formula>
    </cfRule>
    <cfRule type="containsText" dxfId="196" priority="397" operator="containsText" text="合定">
      <formula>NOT(ISERROR(SEARCH("合定",AE172)))</formula>
    </cfRule>
  </conditionalFormatting>
  <conditionalFormatting sqref="AE172">
    <cfRule type="containsText" dxfId="195" priority="188" operator="containsText" text="ＮＧ">
      <formula>NOT(ISERROR(SEARCH("ＮＧ",AE172)))</formula>
    </cfRule>
    <cfRule type="containsText" dxfId="194" priority="189" operator="containsText" text="保留">
      <formula>NOT(ISERROR(SEARCH("保留",AE172)))</formula>
    </cfRule>
    <cfRule type="containsText" dxfId="193" priority="190" operator="containsText" text="良短">
      <formula>NOT(ISERROR(SEARCH("良短",AE172)))</formula>
    </cfRule>
    <cfRule type="containsText" dxfId="192" priority="191" operator="containsText" text="合短">
      <formula>NOT(ISERROR(SEARCH("合短",AE172)))</formula>
    </cfRule>
    <cfRule type="containsText" dxfId="191" priority="192" operator="containsText" text="合定">
      <formula>NOT(ISERROR(SEARCH("合定",AE172)))</formula>
    </cfRule>
  </conditionalFormatting>
  <conditionalFormatting sqref="AE172">
    <cfRule type="containsText" dxfId="190" priority="183" operator="containsText" text="ＮＧ">
      <formula>NOT(ISERROR(SEARCH("ＮＧ",AE172)))</formula>
    </cfRule>
    <cfRule type="containsText" dxfId="189" priority="184" operator="containsText" text="保留">
      <formula>NOT(ISERROR(SEARCH("保留",AE172)))</formula>
    </cfRule>
    <cfRule type="containsText" dxfId="188" priority="185" operator="containsText" text="良短">
      <formula>NOT(ISERROR(SEARCH("良短",AE172)))</formula>
    </cfRule>
    <cfRule type="containsText" dxfId="187" priority="186" operator="containsText" text="合短">
      <formula>NOT(ISERROR(SEARCH("合短",AE172)))</formula>
    </cfRule>
    <cfRule type="containsText" dxfId="186" priority="187" operator="containsText" text="合定">
      <formula>NOT(ISERROR(SEARCH("合定",AE172)))</formula>
    </cfRule>
  </conditionalFormatting>
  <conditionalFormatting sqref="AE172">
    <cfRule type="containsText" dxfId="185" priority="173" operator="containsText" text="ＮＧ">
      <formula>NOT(ISERROR(SEARCH("ＮＧ",AE172)))</formula>
    </cfRule>
    <cfRule type="containsText" dxfId="184" priority="174" operator="containsText" text="保留">
      <formula>NOT(ISERROR(SEARCH("保留",AE172)))</formula>
    </cfRule>
    <cfRule type="containsText" dxfId="183" priority="175" operator="containsText" text="良短">
      <formula>NOT(ISERROR(SEARCH("良短",AE172)))</formula>
    </cfRule>
    <cfRule type="containsText" dxfId="182" priority="176" operator="containsText" text="合短">
      <formula>NOT(ISERROR(SEARCH("合短",AE172)))</formula>
    </cfRule>
    <cfRule type="containsText" dxfId="181" priority="177" operator="containsText" text="合定">
      <formula>NOT(ISERROR(SEARCH("合定",AE172)))</formula>
    </cfRule>
  </conditionalFormatting>
  <conditionalFormatting sqref="AE172">
    <cfRule type="containsText" dxfId="180" priority="168" operator="containsText" text="ＮＧ">
      <formula>NOT(ISERROR(SEARCH("ＮＧ",AE172)))</formula>
    </cfRule>
    <cfRule type="containsText" dxfId="179" priority="169" operator="containsText" text="保留">
      <formula>NOT(ISERROR(SEARCH("保留",AE172)))</formula>
    </cfRule>
    <cfRule type="containsText" dxfId="178" priority="170" operator="containsText" text="良短">
      <formula>NOT(ISERROR(SEARCH("良短",AE172)))</formula>
    </cfRule>
    <cfRule type="containsText" dxfId="177" priority="171" operator="containsText" text="合短">
      <formula>NOT(ISERROR(SEARCH("合短",AE172)))</formula>
    </cfRule>
    <cfRule type="containsText" dxfId="176" priority="172" operator="containsText" text="合定">
      <formula>NOT(ISERROR(SEARCH("合定",AE172)))</formula>
    </cfRule>
  </conditionalFormatting>
  <conditionalFormatting sqref="AE172">
    <cfRule type="containsText" dxfId="175" priority="153" operator="containsText" text="ＮＧ">
      <formula>NOT(ISERROR(SEARCH("ＮＧ",AE172)))</formula>
    </cfRule>
    <cfRule type="containsText" dxfId="174" priority="154" operator="containsText" text="保留">
      <formula>NOT(ISERROR(SEARCH("保留",AE172)))</formula>
    </cfRule>
    <cfRule type="containsText" dxfId="173" priority="155" operator="containsText" text="良短">
      <formula>NOT(ISERROR(SEARCH("良短",AE172)))</formula>
    </cfRule>
    <cfRule type="containsText" dxfId="172" priority="156" operator="containsText" text="合短">
      <formula>NOT(ISERROR(SEARCH("合短",AE172)))</formula>
    </cfRule>
    <cfRule type="containsText" dxfId="171" priority="157" operator="containsText" text="合定">
      <formula>NOT(ISERROR(SEARCH("合定",AE172)))</formula>
    </cfRule>
  </conditionalFormatting>
  <conditionalFormatting sqref="AE172">
    <cfRule type="containsText" dxfId="170" priority="163" operator="containsText" text="ＮＧ">
      <formula>NOT(ISERROR(SEARCH("ＮＧ",AE172)))</formula>
    </cfRule>
    <cfRule type="containsText" dxfId="169" priority="164" operator="containsText" text="保留">
      <formula>NOT(ISERROR(SEARCH("保留",AE172)))</formula>
    </cfRule>
    <cfRule type="containsText" dxfId="168" priority="165" operator="containsText" text="良短">
      <formula>NOT(ISERROR(SEARCH("良短",AE172)))</formula>
    </cfRule>
    <cfRule type="containsText" dxfId="167" priority="166" operator="containsText" text="合短">
      <formula>NOT(ISERROR(SEARCH("合短",AE172)))</formula>
    </cfRule>
    <cfRule type="containsText" dxfId="166" priority="167" operator="containsText" text="合定">
      <formula>NOT(ISERROR(SEARCH("合定",AE172)))</formula>
    </cfRule>
  </conditionalFormatting>
  <conditionalFormatting sqref="AE172">
    <cfRule type="containsText" dxfId="165" priority="133" operator="containsText" text="ＮＧ">
      <formula>NOT(ISERROR(SEARCH("ＮＧ",AE172)))</formula>
    </cfRule>
    <cfRule type="containsText" dxfId="164" priority="134" operator="containsText" text="保留">
      <formula>NOT(ISERROR(SEARCH("保留",AE172)))</formula>
    </cfRule>
    <cfRule type="containsText" dxfId="163" priority="135" operator="containsText" text="良短">
      <formula>NOT(ISERROR(SEARCH("良短",AE172)))</formula>
    </cfRule>
    <cfRule type="containsText" dxfId="162" priority="136" operator="containsText" text="合短">
      <formula>NOT(ISERROR(SEARCH("合短",AE172)))</formula>
    </cfRule>
    <cfRule type="containsText" dxfId="161" priority="137" operator="containsText" text="合定">
      <formula>NOT(ISERROR(SEARCH("合定",AE172)))</formula>
    </cfRule>
  </conditionalFormatting>
  <conditionalFormatting sqref="AE172">
    <cfRule type="containsText" dxfId="160" priority="138" operator="containsText" text="ＮＧ">
      <formula>NOT(ISERROR(SEARCH("ＮＧ",AE172)))</formula>
    </cfRule>
    <cfRule type="containsText" dxfId="159" priority="139" operator="containsText" text="保留">
      <formula>NOT(ISERROR(SEARCH("保留",AE172)))</formula>
    </cfRule>
    <cfRule type="containsText" dxfId="158" priority="140" operator="containsText" text="良短">
      <formula>NOT(ISERROR(SEARCH("良短",AE172)))</formula>
    </cfRule>
    <cfRule type="containsText" dxfId="157" priority="141" operator="containsText" text="合短">
      <formula>NOT(ISERROR(SEARCH("合短",AE172)))</formula>
    </cfRule>
    <cfRule type="containsText" dxfId="156" priority="142" operator="containsText" text="合定">
      <formula>NOT(ISERROR(SEARCH("合定",AE172)))</formula>
    </cfRule>
  </conditionalFormatting>
  <conditionalFormatting sqref="AE172">
    <cfRule type="containsText" dxfId="155" priority="123" operator="containsText" text="ＮＧ">
      <formula>NOT(ISERROR(SEARCH("ＮＧ",AE172)))</formula>
    </cfRule>
    <cfRule type="containsText" dxfId="154" priority="124" operator="containsText" text="保留">
      <formula>NOT(ISERROR(SEARCH("保留",AE172)))</formula>
    </cfRule>
    <cfRule type="containsText" dxfId="153" priority="125" operator="containsText" text="良短">
      <formula>NOT(ISERROR(SEARCH("良短",AE172)))</formula>
    </cfRule>
    <cfRule type="containsText" dxfId="152" priority="126" operator="containsText" text="合短">
      <formula>NOT(ISERROR(SEARCH("合短",AE172)))</formula>
    </cfRule>
    <cfRule type="containsText" dxfId="151" priority="127" operator="containsText" text="合定">
      <formula>NOT(ISERROR(SEARCH("合定",AE172)))</formula>
    </cfRule>
  </conditionalFormatting>
  <conditionalFormatting sqref="AE135:AE160">
    <cfRule type="containsText" dxfId="150" priority="118" operator="containsText" text="ＮＧ">
      <formula>NOT(ISERROR(SEARCH("ＮＧ",AE135)))</formula>
    </cfRule>
    <cfRule type="containsText" dxfId="149" priority="119" operator="containsText" text="保留">
      <formula>NOT(ISERROR(SEARCH("保留",AE135)))</formula>
    </cfRule>
    <cfRule type="containsText" dxfId="148" priority="120" operator="containsText" text="良短">
      <formula>NOT(ISERROR(SEARCH("良短",AE135)))</formula>
    </cfRule>
    <cfRule type="containsText" dxfId="147" priority="121" operator="containsText" text="合短">
      <formula>NOT(ISERROR(SEARCH("合短",AE135)))</formula>
    </cfRule>
    <cfRule type="containsText" dxfId="146" priority="122" operator="containsText" text="合定">
      <formula>NOT(ISERROR(SEARCH("合定",AE135)))</formula>
    </cfRule>
  </conditionalFormatting>
  <conditionalFormatting sqref="AE130 AE132:AE133">
    <cfRule type="containsText" dxfId="145" priority="113" operator="containsText" text="ＮＧ">
      <formula>NOT(ISERROR(SEARCH("ＮＧ",AE130)))</formula>
    </cfRule>
    <cfRule type="containsText" dxfId="144" priority="114" operator="containsText" text="保留">
      <formula>NOT(ISERROR(SEARCH("保留",AE130)))</formula>
    </cfRule>
    <cfRule type="containsText" dxfId="143" priority="115" operator="containsText" text="良短">
      <formula>NOT(ISERROR(SEARCH("良短",AE130)))</formula>
    </cfRule>
    <cfRule type="containsText" dxfId="142" priority="116" operator="containsText" text="合短">
      <formula>NOT(ISERROR(SEARCH("合短",AE130)))</formula>
    </cfRule>
    <cfRule type="containsText" dxfId="141" priority="117" operator="containsText" text="合定">
      <formula>NOT(ISERROR(SEARCH("合定",AE130)))</formula>
    </cfRule>
  </conditionalFormatting>
  <conditionalFormatting sqref="AE131">
    <cfRule type="containsText" dxfId="140" priority="108" operator="containsText" text="ＮＧ">
      <formula>NOT(ISERROR(SEARCH("ＮＧ",AE131)))</formula>
    </cfRule>
    <cfRule type="containsText" dxfId="139" priority="109" operator="containsText" text="保留">
      <formula>NOT(ISERROR(SEARCH("保留",AE131)))</formula>
    </cfRule>
    <cfRule type="containsText" dxfId="138" priority="110" operator="containsText" text="良短">
      <formula>NOT(ISERROR(SEARCH("良短",AE131)))</formula>
    </cfRule>
    <cfRule type="containsText" dxfId="137" priority="111" operator="containsText" text="合短">
      <formula>NOT(ISERROR(SEARCH("合短",AE131)))</formula>
    </cfRule>
    <cfRule type="containsText" dxfId="136" priority="112" operator="containsText" text="合定">
      <formula>NOT(ISERROR(SEARCH("合定",AE131)))</formula>
    </cfRule>
  </conditionalFormatting>
  <conditionalFormatting sqref="AE131">
    <cfRule type="containsText" dxfId="135" priority="103" operator="containsText" text="ＮＧ">
      <formula>NOT(ISERROR(SEARCH("ＮＧ",AE131)))</formula>
    </cfRule>
    <cfRule type="containsText" dxfId="134" priority="104" operator="containsText" text="保留">
      <formula>NOT(ISERROR(SEARCH("保留",AE131)))</formula>
    </cfRule>
    <cfRule type="containsText" dxfId="133" priority="105" operator="containsText" text="良短">
      <formula>NOT(ISERROR(SEARCH("良短",AE131)))</formula>
    </cfRule>
    <cfRule type="containsText" dxfId="132" priority="106" operator="containsText" text="合短">
      <formula>NOT(ISERROR(SEARCH("合短",AE131)))</formula>
    </cfRule>
    <cfRule type="containsText" dxfId="131" priority="107" operator="containsText" text="合定">
      <formula>NOT(ISERROR(SEARCH("合定",AE131)))</formula>
    </cfRule>
  </conditionalFormatting>
  <conditionalFormatting sqref="AE134">
    <cfRule type="containsText" dxfId="130" priority="98" operator="containsText" text="ＮＧ">
      <formula>NOT(ISERROR(SEARCH("ＮＧ",AE134)))</formula>
    </cfRule>
    <cfRule type="containsText" dxfId="129" priority="99" operator="containsText" text="保留">
      <formula>NOT(ISERROR(SEARCH("保留",AE134)))</formula>
    </cfRule>
    <cfRule type="containsText" dxfId="128" priority="100" operator="containsText" text="良短">
      <formula>NOT(ISERROR(SEARCH("良短",AE134)))</formula>
    </cfRule>
    <cfRule type="containsText" dxfId="127" priority="101" operator="containsText" text="合短">
      <formula>NOT(ISERROR(SEARCH("合短",AE134)))</formula>
    </cfRule>
    <cfRule type="containsText" dxfId="126" priority="102" operator="containsText" text="合定">
      <formula>NOT(ISERROR(SEARCH("合定",AE134)))</formula>
    </cfRule>
  </conditionalFormatting>
  <conditionalFormatting sqref="AE134">
    <cfRule type="containsText" dxfId="125" priority="93" operator="containsText" text="ＮＧ">
      <formula>NOT(ISERROR(SEARCH("ＮＧ",AE134)))</formula>
    </cfRule>
    <cfRule type="containsText" dxfId="124" priority="94" operator="containsText" text="保留">
      <formula>NOT(ISERROR(SEARCH("保留",AE134)))</formula>
    </cfRule>
    <cfRule type="containsText" dxfId="123" priority="95" operator="containsText" text="良短">
      <formula>NOT(ISERROR(SEARCH("良短",AE134)))</formula>
    </cfRule>
    <cfRule type="containsText" dxfId="122" priority="96" operator="containsText" text="合短">
      <formula>NOT(ISERROR(SEARCH("合短",AE134)))</formula>
    </cfRule>
    <cfRule type="containsText" dxfId="121" priority="97" operator="containsText" text="合定">
      <formula>NOT(ISERROR(SEARCH("合定",AE134)))</formula>
    </cfRule>
  </conditionalFormatting>
  <conditionalFormatting sqref="AD100">
    <cfRule type="cellIs" dxfId="120" priority="89" operator="equal">
      <formula>$AJ$5</formula>
    </cfRule>
    <cfRule type="cellIs" dxfId="119" priority="90" operator="equal">
      <formula>$AJ$3</formula>
    </cfRule>
    <cfRule type="cellIs" dxfId="118" priority="91" operator="equal">
      <formula>$AJ$2</formula>
    </cfRule>
    <cfRule type="cellIs" dxfId="117" priority="92" operator="equal">
      <formula>$AJ$4</formula>
    </cfRule>
  </conditionalFormatting>
  <conditionalFormatting sqref="AE127 AE129">
    <cfRule type="cellIs" dxfId="116" priority="85" operator="equal">
      <formula>$AJ$5</formula>
    </cfRule>
    <cfRule type="cellIs" dxfId="115" priority="86" operator="equal">
      <formula>$AJ$3</formula>
    </cfRule>
    <cfRule type="cellIs" dxfId="114" priority="87" operator="equal">
      <formula>$AJ$2</formula>
    </cfRule>
    <cfRule type="cellIs" dxfId="113" priority="88" operator="equal">
      <formula>$AJ$4</formula>
    </cfRule>
  </conditionalFormatting>
  <conditionalFormatting sqref="AD127 AD129">
    <cfRule type="cellIs" dxfId="112" priority="81" operator="equal">
      <formula>$AI$6</formula>
    </cfRule>
    <cfRule type="cellIs" dxfId="111" priority="82" operator="equal">
      <formula>$AI$5</formula>
    </cfRule>
    <cfRule type="cellIs" dxfId="110" priority="83" operator="equal">
      <formula>$AI$4</formula>
    </cfRule>
    <cfRule type="cellIs" dxfId="109" priority="84" operator="equal">
      <formula>$AI$3</formula>
    </cfRule>
  </conditionalFormatting>
  <conditionalFormatting sqref="AE128">
    <cfRule type="cellIs" dxfId="108" priority="77" operator="equal">
      <formula>$AJ$5</formula>
    </cfRule>
    <cfRule type="cellIs" dxfId="107" priority="78" operator="equal">
      <formula>$AJ$3</formula>
    </cfRule>
    <cfRule type="cellIs" dxfId="106" priority="79" operator="equal">
      <formula>$AJ$2</formula>
    </cfRule>
    <cfRule type="cellIs" dxfId="105" priority="80" operator="equal">
      <formula>$AJ$4</formula>
    </cfRule>
  </conditionalFormatting>
  <conditionalFormatting sqref="AD128">
    <cfRule type="cellIs" dxfId="104" priority="73" operator="equal">
      <formula>$AI$6</formula>
    </cfRule>
    <cfRule type="cellIs" dxfId="103" priority="74" operator="equal">
      <formula>$AI$5</formula>
    </cfRule>
    <cfRule type="cellIs" dxfId="102" priority="75" operator="equal">
      <formula>$AI$4</formula>
    </cfRule>
    <cfRule type="cellIs" dxfId="101" priority="76" operator="equal">
      <formula>$AI$3</formula>
    </cfRule>
  </conditionalFormatting>
  <conditionalFormatting sqref="AE126">
    <cfRule type="cellIs" dxfId="100" priority="69" operator="equal">
      <formula>$AJ$5</formula>
    </cfRule>
    <cfRule type="cellIs" dxfId="99" priority="70" operator="equal">
      <formula>$AJ$3</formula>
    </cfRule>
    <cfRule type="cellIs" dxfId="98" priority="71" operator="equal">
      <formula>$AJ$2</formula>
    </cfRule>
    <cfRule type="cellIs" dxfId="97" priority="72" operator="equal">
      <formula>$AJ$4</formula>
    </cfRule>
  </conditionalFormatting>
  <conditionalFormatting sqref="AD126">
    <cfRule type="cellIs" dxfId="96" priority="65" operator="equal">
      <formula>$AI$6</formula>
    </cfRule>
    <cfRule type="cellIs" dxfId="95" priority="66" operator="equal">
      <formula>$AI$5</formula>
    </cfRule>
    <cfRule type="cellIs" dxfId="94" priority="67" operator="equal">
      <formula>$AI$4</formula>
    </cfRule>
    <cfRule type="cellIs" dxfId="93" priority="68" operator="equal">
      <formula>$AI$3</formula>
    </cfRule>
  </conditionalFormatting>
  <conditionalFormatting sqref="AE120:AE122">
    <cfRule type="cellIs" dxfId="92" priority="45" operator="equal">
      <formula>$AJ$5</formula>
    </cfRule>
    <cfRule type="cellIs" dxfId="91" priority="46" operator="equal">
      <formula>$AJ$3</formula>
    </cfRule>
    <cfRule type="cellIs" dxfId="90" priority="47" operator="equal">
      <formula>$AJ$2</formula>
    </cfRule>
    <cfRule type="cellIs" dxfId="89" priority="48" operator="equal">
      <formula>$AJ$4</formula>
    </cfRule>
  </conditionalFormatting>
  <conditionalFormatting sqref="AD120:AD122">
    <cfRule type="cellIs" dxfId="88" priority="41" operator="equal">
      <formula>$AI$6</formula>
    </cfRule>
    <cfRule type="cellIs" dxfId="87" priority="42" operator="equal">
      <formula>$AI$5</formula>
    </cfRule>
    <cfRule type="cellIs" dxfId="86" priority="43" operator="equal">
      <formula>$AI$4</formula>
    </cfRule>
    <cfRule type="cellIs" dxfId="85" priority="44" operator="equal">
      <formula>$AI$3</formula>
    </cfRule>
  </conditionalFormatting>
  <conditionalFormatting sqref="AD123:AD124">
    <cfRule type="cellIs" dxfId="84" priority="33" operator="equal">
      <formula>$AI$6</formula>
    </cfRule>
    <cfRule type="cellIs" dxfId="83" priority="34" operator="equal">
      <formula>$AI$5</formula>
    </cfRule>
    <cfRule type="cellIs" dxfId="82" priority="35" operator="equal">
      <formula>$AI$4</formula>
    </cfRule>
    <cfRule type="cellIs" dxfId="81" priority="36" operator="equal">
      <formula>$AI$3</formula>
    </cfRule>
  </conditionalFormatting>
  <conditionalFormatting sqref="AE123:AE124">
    <cfRule type="cellIs" dxfId="80" priority="37" operator="equal">
      <formula>$AJ$5</formula>
    </cfRule>
    <cfRule type="cellIs" dxfId="79" priority="38" operator="equal">
      <formula>$AJ$3</formula>
    </cfRule>
    <cfRule type="cellIs" dxfId="78" priority="39" operator="equal">
      <formula>$AJ$2</formula>
    </cfRule>
    <cfRule type="cellIs" dxfId="77" priority="40" operator="equal">
      <formula>$AJ$4</formula>
    </cfRule>
  </conditionalFormatting>
  <conditionalFormatting sqref="AE125">
    <cfRule type="cellIs" dxfId="76" priority="61" operator="equal">
      <formula>$AJ$5</formula>
    </cfRule>
    <cfRule type="cellIs" dxfId="75" priority="62" operator="equal">
      <formula>$AJ$3</formula>
    </cfRule>
    <cfRule type="cellIs" dxfId="74" priority="63" operator="equal">
      <formula>$AJ$2</formula>
    </cfRule>
    <cfRule type="cellIs" dxfId="73" priority="64" operator="equal">
      <formula>$AJ$4</formula>
    </cfRule>
  </conditionalFormatting>
  <conditionalFormatting sqref="AD125">
    <cfRule type="cellIs" dxfId="72" priority="57" operator="equal">
      <formula>$AI$6</formula>
    </cfRule>
    <cfRule type="cellIs" dxfId="71" priority="58" operator="equal">
      <formula>$AI$5</formula>
    </cfRule>
    <cfRule type="cellIs" dxfId="70" priority="59" operator="equal">
      <formula>$AI$4</formula>
    </cfRule>
    <cfRule type="cellIs" dxfId="69" priority="60" operator="equal">
      <formula>$AI$3</formula>
    </cfRule>
  </conditionalFormatting>
  <conditionalFormatting sqref="AE117:AE119">
    <cfRule type="cellIs" dxfId="68" priority="53" operator="equal">
      <formula>$AJ$5</formula>
    </cfRule>
    <cfRule type="cellIs" dxfId="67" priority="54" operator="equal">
      <formula>$AJ$3</formula>
    </cfRule>
    <cfRule type="cellIs" dxfId="66" priority="55" operator="equal">
      <formula>$AJ$2</formula>
    </cfRule>
    <cfRule type="cellIs" dxfId="65" priority="56" operator="equal">
      <formula>$AJ$4</formula>
    </cfRule>
  </conditionalFormatting>
  <conditionalFormatting sqref="AD117:AD119">
    <cfRule type="cellIs" dxfId="64" priority="49" operator="equal">
      <formula>$AI$6</formula>
    </cfRule>
    <cfRule type="cellIs" dxfId="63" priority="50" operator="equal">
      <formula>$AI$5</formula>
    </cfRule>
    <cfRule type="cellIs" dxfId="62" priority="51" operator="equal">
      <formula>$AI$4</formula>
    </cfRule>
    <cfRule type="cellIs" dxfId="61" priority="52" operator="equal">
      <formula>$AI$3</formula>
    </cfRule>
  </conditionalFormatting>
  <conditionalFormatting sqref="AE106:AE113">
    <cfRule type="cellIs" dxfId="60" priority="21" operator="equal">
      <formula>$AJ$5</formula>
    </cfRule>
    <cfRule type="cellIs" dxfId="59" priority="22" operator="equal">
      <formula>$AJ$3</formula>
    </cfRule>
    <cfRule type="cellIs" dxfId="58" priority="23" operator="equal">
      <formula>$AJ$2</formula>
    </cfRule>
    <cfRule type="cellIs" dxfId="57" priority="24" operator="equal">
      <formula>$AJ$4</formula>
    </cfRule>
  </conditionalFormatting>
  <conditionalFormatting sqref="AD106:AD113">
    <cfRule type="cellIs" dxfId="56" priority="17" operator="equal">
      <formula>$AI$6</formula>
    </cfRule>
    <cfRule type="cellIs" dxfId="55" priority="18" operator="equal">
      <formula>$AI$5</formula>
    </cfRule>
    <cfRule type="cellIs" dxfId="54" priority="19" operator="equal">
      <formula>$AI$4</formula>
    </cfRule>
    <cfRule type="cellIs" dxfId="53" priority="20" operator="equal">
      <formula>$AI$3</formula>
    </cfRule>
  </conditionalFormatting>
  <conditionalFormatting sqref="AE114:AE116">
    <cfRule type="cellIs" dxfId="52" priority="29" operator="equal">
      <formula>$AJ$5</formula>
    </cfRule>
    <cfRule type="cellIs" dxfId="51" priority="30" operator="equal">
      <formula>$AJ$3</formula>
    </cfRule>
    <cfRule type="cellIs" dxfId="50" priority="31" operator="equal">
      <formula>$AJ$2</formula>
    </cfRule>
    <cfRule type="cellIs" dxfId="49" priority="32" operator="equal">
      <formula>$AJ$4</formula>
    </cfRule>
  </conditionalFormatting>
  <conditionalFormatting sqref="AD114:AD116">
    <cfRule type="cellIs" dxfId="48" priority="25" operator="equal">
      <formula>$AI$6</formula>
    </cfRule>
    <cfRule type="cellIs" dxfId="47" priority="26" operator="equal">
      <formula>$AI$5</formula>
    </cfRule>
    <cfRule type="cellIs" dxfId="46" priority="27" operator="equal">
      <formula>$AI$4</formula>
    </cfRule>
    <cfRule type="cellIs" dxfId="45" priority="28" operator="equal">
      <formula>$AI$3</formula>
    </cfRule>
  </conditionalFormatting>
  <conditionalFormatting sqref="AD101 AD103:AD105">
    <cfRule type="cellIs" dxfId="44" priority="9" operator="equal">
      <formula>$AI$6</formula>
    </cfRule>
    <cfRule type="cellIs" dxfId="43" priority="10" operator="equal">
      <formula>$AI$5</formula>
    </cfRule>
    <cfRule type="cellIs" dxfId="42" priority="11" operator="equal">
      <formula>$AI$4</formula>
    </cfRule>
    <cfRule type="cellIs" dxfId="41" priority="12" operator="equal">
      <formula>$AI$3</formula>
    </cfRule>
  </conditionalFormatting>
  <conditionalFormatting sqref="AE101 AE103:AE105">
    <cfRule type="cellIs" dxfId="40" priority="13" operator="equal">
      <formula>$AJ$5</formula>
    </cfRule>
    <cfRule type="cellIs" dxfId="39" priority="14" operator="equal">
      <formula>$AJ$3</formula>
    </cfRule>
    <cfRule type="cellIs" dxfId="38" priority="15" operator="equal">
      <formula>$AJ$2</formula>
    </cfRule>
    <cfRule type="cellIs" dxfId="37" priority="16" operator="equal">
      <formula>$AJ$4</formula>
    </cfRule>
  </conditionalFormatting>
  <conditionalFormatting sqref="AE102">
    <cfRule type="cellIs" dxfId="36" priority="5" operator="equal">
      <formula>$AJ$5</formula>
    </cfRule>
    <cfRule type="cellIs" dxfId="35" priority="6" operator="equal">
      <formula>$AJ$3</formula>
    </cfRule>
    <cfRule type="cellIs" dxfId="34" priority="7" operator="equal">
      <formula>$AJ$2</formula>
    </cfRule>
    <cfRule type="cellIs" dxfId="33" priority="8" operator="equal">
      <formula>$AJ$4</formula>
    </cfRule>
  </conditionalFormatting>
  <conditionalFormatting sqref="AD102">
    <cfRule type="cellIs" dxfId="32" priority="1" operator="equal">
      <formula>$AI$6</formula>
    </cfRule>
    <cfRule type="cellIs" dxfId="31" priority="2" operator="equal">
      <formula>$AI$5</formula>
    </cfRule>
    <cfRule type="cellIs" dxfId="30" priority="3" operator="equal">
      <formula>$AI$4</formula>
    </cfRule>
    <cfRule type="cellIs" dxfId="29" priority="4" operator="equal">
      <formula>$AI$3</formula>
    </cfRule>
  </conditionalFormatting>
  <dataValidations count="9">
    <dataValidation type="list" allowBlank="1" showInputMessage="1" showErrorMessage="1" sqref="AD7 AE8:AE12 AD100 AE101:AE105">
      <formula1>$AJ$2:$AJ$5</formula1>
    </dataValidation>
    <dataValidation type="list" allowBlank="1" showInputMessage="1" showErrorMessage="1" sqref="D8:D12 D101:D105">
      <formula1>$I$2:$I$11</formula1>
    </dataValidation>
    <dataValidation type="list" allowBlank="1" showInputMessage="1" showErrorMessage="1" sqref="E8:E12 E101:E105">
      <formula1>$J$2:$J$4</formula1>
    </dataValidation>
    <dataValidation type="list" allowBlank="1" showInputMessage="1" showErrorMessage="1" sqref="AC8:AC12 AC101:AC105">
      <formula1>$AH$2:$AH$3</formula1>
    </dataValidation>
    <dataValidation type="list" allowBlank="1" showInputMessage="1" showErrorMessage="1" sqref="J8 J10:J12 J101 J103:J105">
      <formula1>$O$2:$O$13</formula1>
    </dataValidation>
    <dataValidation type="list" allowBlank="1" showInputMessage="1" showErrorMessage="1" sqref="AD8:AD12 AD101:AD105">
      <formula1>$AI$2:$AI$6</formula1>
    </dataValidation>
    <dataValidation type="list" allowBlank="1" sqref="C8:C12 C101:C105">
      <formula1>$H$2</formula1>
    </dataValidation>
    <dataValidation type="list" allowBlank="1" showInputMessage="1" showErrorMessage="1" sqref="AB8:AB12 AB101:AB105">
      <formula1>$AG$2:$AG$12</formula1>
    </dataValidation>
    <dataValidation type="list" allowBlank="1" showInputMessage="1" showErrorMessage="1" sqref="J9 J102">
      <formula1>$O$2:$O$15</formula1>
    </dataValidation>
  </dataValidations>
  <printOptions horizontalCentered="1" verticalCentered="1"/>
  <pageMargins left="0.23622047244094491" right="0.23622047244094491" top="0.74803149606299213" bottom="0.74803149606299213" header="0.31496062992125984" footer="0.31496062992125984"/>
  <pageSetup paperSize="8" scale="61"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wsData">
    <pageSetUpPr fitToPage="1"/>
  </sheetPr>
  <dimension ref="A1:AV388"/>
  <sheetViews>
    <sheetView zoomScaleNormal="100" workbookViewId="0">
      <pane xSplit="14" ySplit="17" topLeftCell="Z18" activePane="bottomRight" state="frozen"/>
      <selection pane="topRight" activeCell="O1" sqref="O1"/>
      <selection pane="bottomLeft" activeCell="A18" sqref="A18"/>
      <selection pane="bottomRight" activeCell="N43" sqref="N43"/>
    </sheetView>
  </sheetViews>
  <sheetFormatPr defaultColWidth="9" defaultRowHeight="14.25"/>
  <cols>
    <col min="1" max="1" width="1.75" style="327" customWidth="1"/>
    <col min="2" max="2" width="6" style="274" customWidth="1"/>
    <col min="3" max="4" width="3.375" style="274" customWidth="1"/>
    <col min="5" max="5" width="4.25" style="274" customWidth="1"/>
    <col min="6" max="6" width="3.625" style="274" customWidth="1"/>
    <col min="7" max="7" width="4.75" style="274" customWidth="1"/>
    <col min="8" max="8" width="4.25" style="274" customWidth="1"/>
    <col min="9" max="9" width="7.75" style="365" customWidth="1"/>
    <col min="10" max="10" width="3.5" style="274" customWidth="1"/>
    <col min="11" max="11" width="10" style="274" customWidth="1"/>
    <col min="12" max="13" width="3.875" style="274" customWidth="1"/>
    <col min="14" max="14" width="29.125" style="365" customWidth="1"/>
    <col min="15" max="15" width="10" style="365" customWidth="1"/>
    <col min="16" max="16" width="4.5" style="274" customWidth="1"/>
    <col min="17" max="17" width="8.375" style="365" customWidth="1"/>
    <col min="18" max="18" width="8.625" style="274" customWidth="1"/>
    <col min="19" max="20" width="9.125" style="274" customWidth="1"/>
    <col min="21" max="21" width="8.625" style="274" customWidth="1"/>
    <col min="22" max="22" width="6.25" style="274" customWidth="1"/>
    <col min="23" max="23" width="8.25" style="274" customWidth="1"/>
    <col min="24" max="24" width="5.375" style="274" customWidth="1"/>
    <col min="25" max="25" width="8.5" style="274" customWidth="1"/>
    <col min="26" max="26" width="9.25" style="274" customWidth="1"/>
    <col min="27" max="28" width="15.75" style="306" customWidth="1"/>
    <col min="29" max="30" width="6.75" style="308" customWidth="1"/>
    <col min="31" max="31" width="6.875" style="308" customWidth="1"/>
    <col min="32" max="32" width="6.75" style="308" customWidth="1"/>
    <col min="33" max="33" width="10.5" style="274" customWidth="1"/>
    <col min="34" max="34" width="4.875" style="274" customWidth="1"/>
    <col min="35" max="35" width="5.375" style="274" customWidth="1"/>
    <col min="36" max="36" width="6.25" style="274" customWidth="1"/>
    <col min="37" max="37" width="73.125" style="274" customWidth="1"/>
    <col min="38" max="38" width="7.5" style="274" hidden="1" customWidth="1"/>
    <col min="39" max="39" width="9.375" style="274" hidden="1" customWidth="1"/>
    <col min="40" max="40" width="9" style="274" hidden="1" customWidth="1"/>
    <col min="41" max="42" width="5.625" style="274" customWidth="1"/>
    <col min="43" max="43" width="13.875" style="377" hidden="1" customWidth="1"/>
    <col min="44" max="44" width="12.625" style="274" customWidth="1"/>
    <col min="45" max="46" width="9" style="274" customWidth="1"/>
    <col min="47" max="16384" width="9" style="274"/>
  </cols>
  <sheetData>
    <row r="1" spans="1:43" s="257" customFormat="1" ht="15" customHeight="1">
      <c r="A1" s="327">
        <v>1</v>
      </c>
      <c r="B1">
        <v>436194</v>
      </c>
      <c r="I1" s="361"/>
      <c r="N1" s="361"/>
      <c r="O1" s="361"/>
      <c r="Q1" s="361"/>
      <c r="AA1" s="408" t="s">
        <v>756</v>
      </c>
      <c r="AB1" s="387"/>
      <c r="AC1" s="381"/>
      <c r="AD1" s="381"/>
      <c r="AE1" s="381"/>
      <c r="AF1" s="381"/>
      <c r="AK1" s="257" t="s">
        <v>530</v>
      </c>
      <c r="AL1" s="258"/>
      <c r="AM1" s="259"/>
      <c r="AN1" s="258"/>
      <c r="AQ1" s="377"/>
    </row>
    <row r="2" spans="1:43" hidden="1">
      <c r="A2"/>
      <c r="B2"/>
      <c r="C2"/>
      <c r="D2"/>
      <c r="E2" t="s">
        <v>729</v>
      </c>
      <c r="F2" s="260"/>
      <c r="G2" s="262" t="s">
        <v>314</v>
      </c>
      <c r="H2" s="262" t="s">
        <v>302</v>
      </c>
      <c r="I2" s="366" t="s">
        <v>315</v>
      </c>
      <c r="J2" s="261" t="s">
        <v>41</v>
      </c>
      <c r="K2" s="260">
        <v>3382</v>
      </c>
      <c r="L2" s="260"/>
      <c r="M2" s="260"/>
      <c r="N2" s="362"/>
      <c r="O2" s="362"/>
      <c r="P2" s="260"/>
      <c r="Q2" s="362"/>
      <c r="R2" s="264"/>
      <c r="S2" s="265"/>
      <c r="T2" s="264"/>
      <c r="U2" s="264"/>
      <c r="V2" s="266"/>
      <c r="W2" s="264"/>
      <c r="X2" s="266"/>
      <c r="Y2" s="267"/>
      <c r="Z2" s="268"/>
      <c r="AA2" s="269"/>
      <c r="AB2" s="269"/>
      <c r="AC2" s="382"/>
      <c r="AD2" s="382"/>
      <c r="AE2" s="382"/>
      <c r="AF2" s="383"/>
      <c r="AG2" s="263" t="s">
        <v>42</v>
      </c>
      <c r="AH2" s="270" t="s">
        <v>43</v>
      </c>
      <c r="AI2" s="330" t="s">
        <v>44</v>
      </c>
      <c r="AJ2" s="271" t="s">
        <v>646</v>
      </c>
      <c r="AK2" s="272"/>
      <c r="AL2" s="260"/>
      <c r="AM2" s="261"/>
      <c r="AN2" s="273" t="s">
        <v>45</v>
      </c>
    </row>
    <row r="3" spans="1:43" hidden="1">
      <c r="A3"/>
      <c r="B3"/>
      <c r="C3"/>
      <c r="D3"/>
      <c r="E3" t="s">
        <v>730</v>
      </c>
      <c r="F3" s="260"/>
      <c r="G3" s="270" t="s">
        <v>46</v>
      </c>
      <c r="H3" s="275"/>
      <c r="I3" s="366" t="s">
        <v>38</v>
      </c>
      <c r="J3" s="261" t="s">
        <v>47</v>
      </c>
      <c r="K3" s="260">
        <v>8</v>
      </c>
      <c r="L3" s="260"/>
      <c r="M3" s="260"/>
      <c r="N3" s="362"/>
      <c r="O3" s="362"/>
      <c r="P3" s="260"/>
      <c r="Q3" s="362"/>
      <c r="R3" s="264"/>
      <c r="S3" s="265"/>
      <c r="T3" s="264"/>
      <c r="U3" s="264"/>
      <c r="V3" s="266"/>
      <c r="W3" s="264"/>
      <c r="X3" s="266"/>
      <c r="Y3" s="267"/>
      <c r="Z3" s="268"/>
      <c r="AA3" s="269"/>
      <c r="AB3" s="269"/>
      <c r="AC3" s="382"/>
      <c r="AD3" s="382"/>
      <c r="AE3" s="382"/>
      <c r="AF3" s="383"/>
      <c r="AG3" s="263" t="s">
        <v>49</v>
      </c>
      <c r="AH3" s="270" t="s">
        <v>50</v>
      </c>
      <c r="AI3" s="330" t="s">
        <v>51</v>
      </c>
      <c r="AJ3" s="276" t="s">
        <v>531</v>
      </c>
      <c r="AK3" s="277"/>
      <c r="AL3" s="260"/>
      <c r="AM3" s="261"/>
      <c r="AN3" s="273" t="s">
        <v>52</v>
      </c>
    </row>
    <row r="4" spans="1:43" hidden="1">
      <c r="A4"/>
      <c r="B4"/>
      <c r="C4"/>
      <c r="D4"/>
      <c r="E4" t="s">
        <v>731</v>
      </c>
      <c r="F4" s="260"/>
      <c r="G4" s="270" t="s">
        <v>37</v>
      </c>
      <c r="H4" s="261"/>
      <c r="I4" s="366" t="s">
        <v>53</v>
      </c>
      <c r="J4" s="261" t="s">
        <v>532</v>
      </c>
      <c r="K4" s="260"/>
      <c r="L4" s="260"/>
      <c r="M4" s="260"/>
      <c r="N4" s="362"/>
      <c r="O4" s="362"/>
      <c r="P4" s="260"/>
      <c r="Q4" s="362"/>
      <c r="R4" s="264"/>
      <c r="S4" s="265"/>
      <c r="T4" s="264"/>
      <c r="U4" s="264"/>
      <c r="V4" s="266"/>
      <c r="W4" s="264"/>
      <c r="X4" s="266"/>
      <c r="Y4" s="267"/>
      <c r="Z4" s="268"/>
      <c r="AA4" s="269"/>
      <c r="AB4" s="269"/>
      <c r="AC4" s="382"/>
      <c r="AD4" s="382"/>
      <c r="AE4" s="382"/>
      <c r="AF4" s="383"/>
      <c r="AG4" s="263" t="s">
        <v>36</v>
      </c>
      <c r="AH4" s="278"/>
      <c r="AI4" s="330" t="s">
        <v>54</v>
      </c>
      <c r="AJ4" s="276" t="s">
        <v>318</v>
      </c>
      <c r="AK4" s="277"/>
      <c r="AL4" s="260"/>
      <c r="AM4" s="261"/>
      <c r="AN4" s="273" t="s">
        <v>55</v>
      </c>
    </row>
    <row r="5" spans="1:43" hidden="1">
      <c r="A5"/>
      <c r="B5"/>
      <c r="C5"/>
      <c r="D5"/>
      <c r="E5"/>
      <c r="F5" s="260"/>
      <c r="G5" s="262" t="s">
        <v>310</v>
      </c>
      <c r="H5" s="261"/>
      <c r="I5" s="366" t="s">
        <v>56</v>
      </c>
      <c r="J5" s="261"/>
      <c r="K5" s="260"/>
      <c r="L5" s="260"/>
      <c r="M5" s="260"/>
      <c r="N5" s="362"/>
      <c r="O5" s="362"/>
      <c r="P5" s="260"/>
      <c r="Q5" s="362"/>
      <c r="R5" s="264"/>
      <c r="S5" s="265"/>
      <c r="T5" s="264"/>
      <c r="U5" s="264"/>
      <c r="V5" s="266"/>
      <c r="W5" s="264"/>
      <c r="X5" s="266"/>
      <c r="Y5" s="267"/>
      <c r="Z5" s="268"/>
      <c r="AA5" s="269"/>
      <c r="AB5" s="269"/>
      <c r="AC5" s="382"/>
      <c r="AD5" s="382"/>
      <c r="AE5" s="382"/>
      <c r="AF5" s="383"/>
      <c r="AG5" s="263" t="s">
        <v>57</v>
      </c>
      <c r="AH5" s="278"/>
      <c r="AI5" s="331" t="s">
        <v>58</v>
      </c>
      <c r="AJ5" s="276" t="s">
        <v>681</v>
      </c>
      <c r="AK5" s="277"/>
      <c r="AL5" s="260"/>
      <c r="AM5" s="261"/>
      <c r="AN5" s="273" t="s">
        <v>533</v>
      </c>
    </row>
    <row r="6" spans="1:43" hidden="1">
      <c r="A6"/>
      <c r="B6"/>
      <c r="C6"/>
      <c r="D6"/>
      <c r="E6"/>
      <c r="F6" s="260"/>
      <c r="G6" s="275"/>
      <c r="H6" s="261"/>
      <c r="I6" s="366" t="s">
        <v>59</v>
      </c>
      <c r="J6" s="261"/>
      <c r="K6" s="260"/>
      <c r="L6" s="260"/>
      <c r="M6" s="260"/>
      <c r="N6" s="362"/>
      <c r="O6" s="362"/>
      <c r="P6" s="260"/>
      <c r="Q6" s="362"/>
      <c r="R6" s="264"/>
      <c r="S6" s="265"/>
      <c r="T6" s="264"/>
      <c r="U6" s="264"/>
      <c r="V6" s="266"/>
      <c r="W6" s="264"/>
      <c r="X6" s="266"/>
      <c r="Y6" s="267"/>
      <c r="Z6" s="268"/>
      <c r="AA6" s="269"/>
      <c r="AB6" s="269"/>
      <c r="AC6" s="382"/>
      <c r="AD6" s="382"/>
      <c r="AE6" s="382"/>
      <c r="AF6" s="383"/>
      <c r="AG6" s="263" t="s">
        <v>40</v>
      </c>
      <c r="AH6" s="278"/>
      <c r="AI6" s="276" t="s">
        <v>316</v>
      </c>
      <c r="AJ6" s="276"/>
      <c r="AK6" s="277"/>
      <c r="AL6" s="260"/>
      <c r="AM6" s="261"/>
      <c r="AN6" s="273"/>
    </row>
    <row r="7" spans="1:43" hidden="1">
      <c r="A7"/>
      <c r="B7"/>
      <c r="C7"/>
      <c r="D7"/>
      <c r="E7"/>
      <c r="F7" s="260"/>
      <c r="G7" s="261"/>
      <c r="H7" s="261"/>
      <c r="I7" s="367" t="s">
        <v>61</v>
      </c>
      <c r="J7" s="261"/>
      <c r="K7" s="260"/>
      <c r="L7" s="260"/>
      <c r="M7" s="260"/>
      <c r="N7" s="362"/>
      <c r="O7" s="362"/>
      <c r="P7" s="260"/>
      <c r="Q7" s="362"/>
      <c r="R7" s="264"/>
      <c r="S7" s="265"/>
      <c r="T7" s="264"/>
      <c r="U7" s="264"/>
      <c r="V7" s="266"/>
      <c r="W7" s="264"/>
      <c r="X7" s="266"/>
      <c r="Y7" s="267"/>
      <c r="Z7" s="268"/>
      <c r="AA7" s="269"/>
      <c r="AB7" s="269"/>
      <c r="AC7" s="382"/>
      <c r="AD7" s="382"/>
      <c r="AE7" s="382"/>
      <c r="AF7" s="383"/>
      <c r="AG7" s="263" t="s">
        <v>63</v>
      </c>
      <c r="AH7" s="278"/>
      <c r="AI7" s="270"/>
      <c r="AJ7" s="270"/>
      <c r="AK7" s="277"/>
      <c r="AL7" s="260"/>
      <c r="AM7" s="261"/>
      <c r="AN7" s="273" t="s">
        <v>64</v>
      </c>
    </row>
    <row r="8" spans="1:43" hidden="1">
      <c r="A8"/>
      <c r="B8"/>
      <c r="C8"/>
      <c r="D8"/>
      <c r="E8"/>
      <c r="F8" s="260"/>
      <c r="G8" s="261"/>
      <c r="H8" s="261"/>
      <c r="I8" s="367" t="s">
        <v>65</v>
      </c>
      <c r="J8" s="261"/>
      <c r="K8" s="260"/>
      <c r="L8" s="260"/>
      <c r="M8" s="260"/>
      <c r="N8" s="362"/>
      <c r="O8" s="362"/>
      <c r="P8" s="260"/>
      <c r="Q8" s="362"/>
      <c r="R8" s="264"/>
      <c r="S8" s="265"/>
      <c r="T8" s="264"/>
      <c r="U8" s="264"/>
      <c r="V8" s="266"/>
      <c r="W8" s="264"/>
      <c r="X8" s="266"/>
      <c r="Y8" s="267"/>
      <c r="Z8" s="268"/>
      <c r="AA8" s="269"/>
      <c r="AB8" s="269"/>
      <c r="AC8" s="382"/>
      <c r="AD8" s="382"/>
      <c r="AE8" s="382"/>
      <c r="AF8" s="383"/>
      <c r="AG8" s="263" t="s">
        <v>66</v>
      </c>
      <c r="AH8" s="278"/>
      <c r="AI8" s="270"/>
      <c r="AJ8" s="270"/>
      <c r="AK8" s="277"/>
      <c r="AL8" s="260"/>
      <c r="AM8" s="261"/>
      <c r="AN8" s="273" t="s">
        <v>67</v>
      </c>
    </row>
    <row r="9" spans="1:43" hidden="1">
      <c r="B9" s="260"/>
      <c r="C9" s="260"/>
      <c r="D9" s="260"/>
      <c r="E9" s="261"/>
      <c r="F9" s="260"/>
      <c r="G9" s="261"/>
      <c r="H9" s="261"/>
      <c r="I9" s="366" t="s">
        <v>311</v>
      </c>
      <c r="J9" s="261"/>
      <c r="K9" s="260"/>
      <c r="L9" s="260"/>
      <c r="M9" s="260"/>
      <c r="N9" s="362"/>
      <c r="O9" s="362"/>
      <c r="P9" s="260"/>
      <c r="Q9" s="362"/>
      <c r="R9" s="264"/>
      <c r="S9" s="265"/>
      <c r="T9" s="264"/>
      <c r="U9" s="264"/>
      <c r="V9" s="266"/>
      <c r="W9" s="264"/>
      <c r="X9" s="266"/>
      <c r="Y9" s="267"/>
      <c r="Z9" s="268"/>
      <c r="AA9" s="269"/>
      <c r="AB9" s="269"/>
      <c r="AC9" s="382"/>
      <c r="AD9" s="382"/>
      <c r="AE9" s="382"/>
      <c r="AF9" s="383"/>
      <c r="AG9" s="263" t="s">
        <v>317</v>
      </c>
      <c r="AH9" s="278"/>
      <c r="AI9" s="270"/>
      <c r="AJ9" s="270"/>
      <c r="AK9" s="277"/>
      <c r="AL9" s="260"/>
      <c r="AM9" s="261"/>
      <c r="AN9" s="273"/>
    </row>
    <row r="10" spans="1:43" hidden="1">
      <c r="B10" s="260"/>
      <c r="C10" s="260"/>
      <c r="D10" s="260"/>
      <c r="E10" s="261"/>
      <c r="F10" s="260"/>
      <c r="G10" s="261"/>
      <c r="H10" s="261"/>
      <c r="I10" s="367" t="s">
        <v>69</v>
      </c>
      <c r="J10" s="261"/>
      <c r="K10" s="260"/>
      <c r="L10" s="260"/>
      <c r="M10" s="260"/>
      <c r="N10" s="362"/>
      <c r="O10" s="362"/>
      <c r="P10" s="260"/>
      <c r="Q10" s="362"/>
      <c r="R10" s="264"/>
      <c r="S10" s="265"/>
      <c r="T10" s="264"/>
      <c r="U10" s="264"/>
      <c r="V10" s="266"/>
      <c r="W10" s="264"/>
      <c r="X10" s="266"/>
      <c r="Y10" s="267"/>
      <c r="Z10" s="268"/>
      <c r="AA10" s="269"/>
      <c r="AB10" s="269"/>
      <c r="AC10" s="382"/>
      <c r="AD10" s="382"/>
      <c r="AE10" s="382"/>
      <c r="AF10" s="383"/>
      <c r="AG10" s="263" t="s">
        <v>312</v>
      </c>
      <c r="AH10" s="278"/>
      <c r="AI10" s="270"/>
      <c r="AJ10" s="270"/>
      <c r="AK10" s="261"/>
      <c r="AL10" s="260"/>
      <c r="AM10" s="261"/>
      <c r="AN10" s="273" t="s">
        <v>313</v>
      </c>
    </row>
    <row r="11" spans="1:43" hidden="1">
      <c r="B11" s="260"/>
      <c r="C11" s="260"/>
      <c r="D11" s="260"/>
      <c r="E11" s="261"/>
      <c r="F11" s="260"/>
      <c r="G11" s="261"/>
      <c r="H11" s="261"/>
      <c r="I11" s="366" t="s">
        <v>40</v>
      </c>
      <c r="J11" s="261"/>
      <c r="K11" s="260"/>
      <c r="L11" s="260"/>
      <c r="M11" s="260"/>
      <c r="N11" s="362"/>
      <c r="O11" s="362"/>
      <c r="P11" s="260"/>
      <c r="Q11" s="362"/>
      <c r="R11" s="264"/>
      <c r="S11" s="265"/>
      <c r="T11" s="264"/>
      <c r="U11" s="264"/>
      <c r="V11" s="266"/>
      <c r="W11" s="264"/>
      <c r="X11" s="266"/>
      <c r="Y11" s="267"/>
      <c r="Z11" s="268"/>
      <c r="AA11" s="269"/>
      <c r="AB11" s="269"/>
      <c r="AC11" s="382"/>
      <c r="AD11" s="382"/>
      <c r="AE11" s="382"/>
      <c r="AF11" s="383"/>
      <c r="AG11" s="263" t="s">
        <v>71</v>
      </c>
      <c r="AH11" s="278"/>
      <c r="AI11" s="270"/>
      <c r="AJ11" s="270"/>
      <c r="AK11" s="261"/>
      <c r="AL11" s="260"/>
      <c r="AM11" s="261"/>
      <c r="AN11" s="273" t="s">
        <v>72</v>
      </c>
    </row>
    <row r="12" spans="1:43" hidden="1">
      <c r="B12" s="260"/>
      <c r="C12" s="260"/>
      <c r="D12" s="260"/>
      <c r="E12" s="261"/>
      <c r="F12" s="260"/>
      <c r="G12" s="261"/>
      <c r="H12" s="261"/>
      <c r="I12" s="368"/>
      <c r="J12" s="261"/>
      <c r="K12" s="260"/>
      <c r="L12" s="260"/>
      <c r="M12" s="260"/>
      <c r="N12" s="362"/>
      <c r="O12" s="362"/>
      <c r="P12" s="260"/>
      <c r="Q12" s="362"/>
      <c r="R12" s="264"/>
      <c r="S12" s="265"/>
      <c r="T12" s="264"/>
      <c r="U12" s="264"/>
      <c r="V12" s="266"/>
      <c r="W12" s="264"/>
      <c r="X12" s="266"/>
      <c r="Y12" s="267"/>
      <c r="Z12" s="268"/>
      <c r="AA12" s="269"/>
      <c r="AB12" s="269"/>
      <c r="AC12" s="382"/>
      <c r="AD12" s="382"/>
      <c r="AE12" s="382"/>
      <c r="AF12" s="383"/>
      <c r="AG12" s="263" t="s">
        <v>73</v>
      </c>
      <c r="AH12" s="278"/>
      <c r="AI12" s="270"/>
      <c r="AJ12" s="270"/>
      <c r="AK12" s="261"/>
      <c r="AL12" s="260"/>
      <c r="AM12" s="261"/>
      <c r="AN12" s="279"/>
    </row>
    <row r="13" spans="1:43" ht="13.5" hidden="1" customHeight="1">
      <c r="B13" s="260"/>
      <c r="C13" s="260"/>
      <c r="D13" s="260"/>
      <c r="E13" s="261"/>
      <c r="F13" s="260"/>
      <c r="G13" s="261"/>
      <c r="H13" s="261"/>
      <c r="I13" s="368"/>
      <c r="J13" s="261"/>
      <c r="K13" s="260"/>
      <c r="L13" s="260"/>
      <c r="M13" s="260"/>
      <c r="N13" s="362"/>
      <c r="O13" s="362"/>
      <c r="P13" s="260"/>
      <c r="Q13" s="362"/>
      <c r="R13" s="264"/>
      <c r="S13" s="265"/>
      <c r="T13" s="264"/>
      <c r="U13" s="264"/>
      <c r="V13" s="266"/>
      <c r="W13" s="264"/>
      <c r="X13" s="266"/>
      <c r="Y13" s="267"/>
      <c r="Z13" s="268"/>
      <c r="AA13" s="269"/>
      <c r="AB13" s="269"/>
      <c r="AC13" s="382"/>
      <c r="AD13" s="382"/>
      <c r="AE13" s="382"/>
      <c r="AF13" s="383"/>
      <c r="AG13" s="263"/>
      <c r="AH13" s="278"/>
      <c r="AI13" s="270"/>
      <c r="AJ13" s="270"/>
      <c r="AK13" s="261"/>
      <c r="AL13" s="260"/>
      <c r="AM13" s="261"/>
      <c r="AN13" s="279"/>
    </row>
    <row r="14" spans="1:43" ht="13.5" hidden="1" customHeight="1">
      <c r="B14" s="260"/>
      <c r="C14" s="260"/>
      <c r="D14" s="260"/>
      <c r="E14" s="261"/>
      <c r="F14" s="260"/>
      <c r="G14" s="261"/>
      <c r="H14" s="261"/>
      <c r="I14" s="368"/>
      <c r="J14" s="261"/>
      <c r="K14" s="260"/>
      <c r="L14" s="260"/>
      <c r="M14" s="260"/>
      <c r="N14" s="362"/>
      <c r="O14" s="362"/>
      <c r="P14" s="260"/>
      <c r="Q14" s="362"/>
      <c r="R14" s="264"/>
      <c r="S14" s="265"/>
      <c r="T14" s="264"/>
      <c r="U14" s="264"/>
      <c r="V14" s="266"/>
      <c r="W14" s="264"/>
      <c r="X14" s="266"/>
      <c r="Y14" s="267"/>
      <c r="Z14" s="268"/>
      <c r="AA14" s="269"/>
      <c r="AB14" s="269"/>
      <c r="AC14" s="382"/>
      <c r="AD14" s="382"/>
      <c r="AE14" s="382"/>
      <c r="AF14" s="383"/>
      <c r="AG14" s="263"/>
      <c r="AH14" s="278"/>
      <c r="AI14" s="270"/>
      <c r="AJ14" s="270"/>
      <c r="AK14" s="261"/>
      <c r="AL14" s="260"/>
      <c r="AM14" s="261"/>
      <c r="AN14" s="282"/>
    </row>
    <row r="15" spans="1:43" ht="13.5" hidden="1" customHeight="1">
      <c r="B15" s="260"/>
      <c r="C15" s="260"/>
      <c r="D15" s="260"/>
      <c r="E15" s="261"/>
      <c r="F15" s="260"/>
      <c r="G15" s="261"/>
      <c r="H15" s="261"/>
      <c r="I15" s="368"/>
      <c r="J15" s="261"/>
      <c r="K15" s="260"/>
      <c r="L15" s="260"/>
      <c r="M15" s="260"/>
      <c r="N15" s="362"/>
      <c r="O15" s="362"/>
      <c r="P15" s="260"/>
      <c r="Q15" s="362"/>
      <c r="R15" s="264"/>
      <c r="S15" s="265"/>
      <c r="T15" s="264"/>
      <c r="U15" s="264"/>
      <c r="V15" s="266"/>
      <c r="W15" s="264"/>
      <c r="X15" s="266"/>
      <c r="Y15" s="267"/>
      <c r="Z15" s="268"/>
      <c r="AA15" s="269"/>
      <c r="AB15" s="269"/>
      <c r="AC15" s="382"/>
      <c r="AD15" s="382"/>
      <c r="AE15" s="382"/>
      <c r="AF15" s="383"/>
      <c r="AG15" s="263"/>
      <c r="AH15" s="278"/>
      <c r="AI15" s="270"/>
      <c r="AJ15" s="270"/>
      <c r="AK15" s="261"/>
      <c r="AL15" s="260"/>
      <c r="AM15" s="261"/>
      <c r="AN15" s="282"/>
    </row>
    <row r="16" spans="1:43" ht="13.5" hidden="1" customHeight="1">
      <c r="B16" s="260"/>
      <c r="C16" s="260"/>
      <c r="D16" s="260"/>
      <c r="E16" s="261"/>
      <c r="F16" s="260"/>
      <c r="G16" s="261"/>
      <c r="H16" s="261"/>
      <c r="I16" s="368"/>
      <c r="J16" s="261"/>
      <c r="K16" s="260"/>
      <c r="L16" s="260"/>
      <c r="M16" s="260"/>
      <c r="N16" s="362"/>
      <c r="O16" s="362"/>
      <c r="P16" s="260"/>
      <c r="Q16" s="362"/>
      <c r="R16" s="264"/>
      <c r="S16" s="265"/>
      <c r="T16" s="264"/>
      <c r="U16" s="264"/>
      <c r="V16" s="266"/>
      <c r="W16" s="264"/>
      <c r="X16" s="266"/>
      <c r="Y16" s="267"/>
      <c r="Z16" s="268"/>
      <c r="AA16" s="269"/>
      <c r="AB16" s="269"/>
      <c r="AC16" s="382"/>
      <c r="AD16" s="382"/>
      <c r="AE16" s="382"/>
      <c r="AF16" s="383"/>
      <c r="AG16" s="263"/>
      <c r="AH16" s="278"/>
      <c r="AI16" s="270"/>
      <c r="AJ16" s="270"/>
      <c r="AK16" s="261"/>
      <c r="AL16" s="260"/>
      <c r="AM16" s="261"/>
      <c r="AN16" s="282"/>
    </row>
    <row r="17" spans="1:48" ht="59.25" customHeight="1">
      <c r="A17" s="328"/>
      <c r="B17" s="283"/>
      <c r="C17" s="283"/>
      <c r="D17" s="283" t="s">
        <v>0</v>
      </c>
      <c r="E17" s="335" t="s">
        <v>1</v>
      </c>
      <c r="F17" s="283" t="s">
        <v>2</v>
      </c>
      <c r="G17" s="283" t="s">
        <v>75</v>
      </c>
      <c r="H17" s="283" t="s">
        <v>534</v>
      </c>
      <c r="I17" s="380" t="s">
        <v>3</v>
      </c>
      <c r="J17" s="284" t="s">
        <v>4</v>
      </c>
      <c r="K17" s="285" t="s">
        <v>5</v>
      </c>
      <c r="L17" s="338" t="s">
        <v>6</v>
      </c>
      <c r="M17" s="338" t="s">
        <v>725</v>
      </c>
      <c r="N17" s="363" t="s">
        <v>8</v>
      </c>
      <c r="O17" s="363" t="s">
        <v>9</v>
      </c>
      <c r="P17" s="337" t="s">
        <v>10</v>
      </c>
      <c r="Q17" s="363" t="s">
        <v>11</v>
      </c>
      <c r="R17" s="289" t="s">
        <v>12</v>
      </c>
      <c r="S17" s="289" t="s">
        <v>662</v>
      </c>
      <c r="T17" s="289" t="s">
        <v>13</v>
      </c>
      <c r="U17" s="289" t="s">
        <v>15</v>
      </c>
      <c r="V17" s="336" t="s">
        <v>16</v>
      </c>
      <c r="W17" s="289" t="s">
        <v>17</v>
      </c>
      <c r="X17" s="336" t="s">
        <v>18</v>
      </c>
      <c r="Y17" s="289" t="s">
        <v>19</v>
      </c>
      <c r="Z17" s="289" t="s">
        <v>20</v>
      </c>
      <c r="AA17" s="290" t="s">
        <v>21</v>
      </c>
      <c r="AB17" s="291" t="s">
        <v>22</v>
      </c>
      <c r="AC17" s="384" t="s">
        <v>23</v>
      </c>
      <c r="AD17" s="384" t="s">
        <v>24</v>
      </c>
      <c r="AE17" s="384" t="s">
        <v>25</v>
      </c>
      <c r="AF17" s="384" t="s">
        <v>26</v>
      </c>
      <c r="AG17" s="292" t="s">
        <v>27</v>
      </c>
      <c r="AH17" s="292" t="s">
        <v>28</v>
      </c>
      <c r="AI17" s="292" t="s">
        <v>29</v>
      </c>
      <c r="AJ17" s="334" t="s">
        <v>30</v>
      </c>
      <c r="AK17" s="293" t="s">
        <v>31</v>
      </c>
      <c r="AL17" s="294" t="s">
        <v>463</v>
      </c>
      <c r="AM17" s="292" t="s">
        <v>32</v>
      </c>
      <c r="AN17" s="292" t="s">
        <v>33</v>
      </c>
      <c r="AO17" s="295" t="s">
        <v>34</v>
      </c>
      <c r="AP17" s="295" t="s">
        <v>35</v>
      </c>
      <c r="AR17" s="372" t="s">
        <v>707</v>
      </c>
      <c r="AS17" s="372" t="s">
        <v>708</v>
      </c>
      <c r="AT17" s="373" t="s">
        <v>709</v>
      </c>
    </row>
    <row r="18" spans="1:48">
      <c r="B18" s="394">
        <v>2023</v>
      </c>
      <c r="C18" s="394">
        <v>4</v>
      </c>
      <c r="D18" s="394">
        <v>3</v>
      </c>
      <c r="E18" s="395" t="s">
        <v>807</v>
      </c>
      <c r="F18" s="394"/>
      <c r="G18" s="396"/>
      <c r="H18" s="297"/>
      <c r="I18" s="369"/>
      <c r="J18" s="297"/>
      <c r="K18" s="279"/>
      <c r="L18" s="279"/>
      <c r="M18" s="279"/>
      <c r="N18" s="364"/>
      <c r="O18" s="370"/>
      <c r="P18" s="279"/>
      <c r="Q18" s="376"/>
      <c r="R18" s="299"/>
      <c r="S18" s="299"/>
      <c r="T18" s="299"/>
      <c r="U18" s="299"/>
      <c r="V18" s="279"/>
      <c r="W18" s="299"/>
      <c r="X18" s="279"/>
      <c r="Y18" s="299"/>
      <c r="Z18" s="299"/>
      <c r="AA18" s="398"/>
      <c r="AB18" s="300"/>
      <c r="AC18" s="385"/>
      <c r="AD18" s="386"/>
      <c r="AE18" s="386">
        <v>0.28125</v>
      </c>
      <c r="AF18" s="385">
        <v>0.58333333333333337</v>
      </c>
      <c r="AG18" s="279" t="s">
        <v>40</v>
      </c>
      <c r="AH18" s="297"/>
      <c r="AI18" s="297"/>
      <c r="AJ18" s="399"/>
      <c r="AK18" s="303" t="s">
        <v>810</v>
      </c>
      <c r="AL18" s="304"/>
      <c r="AM18" s="296"/>
      <c r="AN18" s="296"/>
      <c r="AO18" s="305" t="str">
        <f t="shared" ref="AO18:AO20" si="0">IF(IF(AC18&gt;AD18,1-AC18+AD18,AD18-AC18)=0,"",IF(AC18&gt;AD18,1-AC18+AD18,AD18-AC18))</f>
        <v/>
      </c>
      <c r="AP18" s="305">
        <f>IF(IF(AE18&gt;AF18,1-AE18+AF18,AF18-AE18)=0,"",IF(AE18&gt;AF18,1-AE18+AF18,AF18-AE18))</f>
        <v>0.30208333333333337</v>
      </c>
      <c r="AT18" s="371"/>
    </row>
    <row r="19" spans="1:48">
      <c r="B19" s="394">
        <v>2023</v>
      </c>
      <c r="C19" s="394">
        <v>4</v>
      </c>
      <c r="D19" s="394">
        <v>3</v>
      </c>
      <c r="E19" s="373" t="s">
        <v>808</v>
      </c>
      <c r="F19" s="394"/>
      <c r="G19" s="396"/>
      <c r="H19" s="297"/>
      <c r="I19" s="369"/>
      <c r="J19" s="297"/>
      <c r="K19" s="279"/>
      <c r="L19" s="279"/>
      <c r="M19" s="279"/>
      <c r="N19" s="364"/>
      <c r="O19" s="370"/>
      <c r="P19" s="279"/>
      <c r="Q19" s="376"/>
      <c r="R19" s="299"/>
      <c r="S19" s="299"/>
      <c r="T19" s="299"/>
      <c r="U19" s="299"/>
      <c r="V19" s="279"/>
      <c r="W19" s="299"/>
      <c r="X19" s="279"/>
      <c r="Y19" s="299"/>
      <c r="Z19" s="299"/>
      <c r="AA19" s="398"/>
      <c r="AB19" s="300"/>
      <c r="AC19" s="385"/>
      <c r="AD19" s="386"/>
      <c r="AE19" s="386">
        <v>0.58333333333333337</v>
      </c>
      <c r="AF19" s="385">
        <v>0.91666666666666663</v>
      </c>
      <c r="AG19" s="279" t="s">
        <v>40</v>
      </c>
      <c r="AH19" s="297"/>
      <c r="AI19" s="297"/>
      <c r="AJ19" s="399"/>
      <c r="AK19" s="303" t="s">
        <v>809</v>
      </c>
      <c r="AL19" s="304"/>
      <c r="AM19" s="296"/>
      <c r="AN19" s="296"/>
      <c r="AO19" s="305" t="str">
        <f t="shared" si="0"/>
        <v/>
      </c>
      <c r="AP19" s="305">
        <f t="shared" ref="AP19:AP20" si="1">IF(IF(AE19&gt;AF19,1-AE19+AF19,AF19-AE19)=0,"",IF(AE19&gt;AF19,1-AE19+AF19,AF19-AE19))</f>
        <v>0.33333333333333326</v>
      </c>
      <c r="AT19" s="371"/>
    </row>
    <row r="20" spans="1:48">
      <c r="B20" s="394">
        <v>2023</v>
      </c>
      <c r="C20" s="394">
        <v>4</v>
      </c>
      <c r="D20" s="394">
        <v>4</v>
      </c>
      <c r="E20" s="395" t="s">
        <v>807</v>
      </c>
      <c r="F20" s="394"/>
      <c r="G20" s="396"/>
      <c r="H20" s="297"/>
      <c r="I20" s="369"/>
      <c r="J20" s="297"/>
      <c r="K20" s="279"/>
      <c r="L20" s="279"/>
      <c r="M20" s="279"/>
      <c r="N20" s="364"/>
      <c r="O20" s="370"/>
      <c r="P20" s="279"/>
      <c r="Q20" s="376"/>
      <c r="R20" s="299"/>
      <c r="S20" s="307"/>
      <c r="T20" s="299"/>
      <c r="U20" s="299"/>
      <c r="V20" s="279"/>
      <c r="W20" s="299"/>
      <c r="X20" s="279"/>
      <c r="Y20" s="299"/>
      <c r="Z20" s="299"/>
      <c r="AA20" s="300"/>
      <c r="AB20" s="300"/>
      <c r="AC20" s="385"/>
      <c r="AD20" s="386"/>
      <c r="AE20" s="386">
        <v>0.28125</v>
      </c>
      <c r="AF20" s="385">
        <v>0.58333333333333337</v>
      </c>
      <c r="AG20" s="279" t="s">
        <v>40</v>
      </c>
      <c r="AH20" s="297"/>
      <c r="AI20" s="297"/>
      <c r="AJ20" s="297"/>
      <c r="AK20" s="303" t="s">
        <v>814</v>
      </c>
      <c r="AL20" s="304"/>
      <c r="AM20" s="296"/>
      <c r="AN20" s="296"/>
      <c r="AO20" s="305" t="str">
        <f t="shared" si="0"/>
        <v/>
      </c>
      <c r="AP20" s="305">
        <f t="shared" si="1"/>
        <v>0.30208333333333337</v>
      </c>
      <c r="AT20" s="371"/>
      <c r="AV20" s="274" t="s">
        <v>710</v>
      </c>
    </row>
    <row r="21" spans="1:48">
      <c r="B21" s="394">
        <v>2023</v>
      </c>
      <c r="C21" s="394">
        <v>4</v>
      </c>
      <c r="D21" s="394">
        <v>4</v>
      </c>
      <c r="E21" s="395" t="s">
        <v>808</v>
      </c>
      <c r="F21" s="394"/>
      <c r="G21" s="396"/>
      <c r="H21" s="297"/>
      <c r="I21" s="369"/>
      <c r="J21" s="297"/>
      <c r="K21" s="279"/>
      <c r="L21" s="279"/>
      <c r="M21" s="279"/>
      <c r="N21" s="364"/>
      <c r="O21" s="370"/>
      <c r="P21" s="279"/>
      <c r="Q21" s="376"/>
      <c r="R21" s="299"/>
      <c r="S21" s="307"/>
      <c r="T21" s="299"/>
      <c r="U21" s="299"/>
      <c r="V21" s="279"/>
      <c r="W21" s="299"/>
      <c r="X21" s="279"/>
      <c r="Y21" s="299"/>
      <c r="Z21" s="299"/>
      <c r="AA21" s="300"/>
      <c r="AB21" s="300"/>
      <c r="AC21" s="385"/>
      <c r="AD21" s="386"/>
      <c r="AE21" s="386">
        <v>0.58333333333333337</v>
      </c>
      <c r="AF21" s="385">
        <v>0.70833333333333337</v>
      </c>
      <c r="AG21" s="279" t="s">
        <v>40</v>
      </c>
      <c r="AH21" s="297"/>
      <c r="AI21" s="297"/>
      <c r="AJ21" s="297"/>
      <c r="AK21" s="303" t="s">
        <v>815</v>
      </c>
      <c r="AL21" s="304"/>
      <c r="AM21" s="296"/>
      <c r="AN21" s="296"/>
      <c r="AO21" s="305" t="str">
        <f t="shared" ref="AO21:AO103" si="2">IF(IF(AC21&gt;AD21,1-AC21+AD21,AD21-AC21)=0,"",IF(AC21&gt;AD21,1-AC21+AD21,AD21-AC21))</f>
        <v/>
      </c>
      <c r="AP21" s="305">
        <f t="shared" ref="AP21:AP103" si="3">IF(IF(AE21&gt;AF21,1-AE21+AF21,AF21-AE21)=0,"",IF(AE21&gt;AF21,1-AE21+AF21,AF21-AE21))</f>
        <v>0.125</v>
      </c>
      <c r="AT21" s="371"/>
    </row>
    <row r="22" spans="1:48">
      <c r="B22" s="394">
        <v>2023</v>
      </c>
      <c r="C22" s="394">
        <v>4</v>
      </c>
      <c r="D22" s="394">
        <v>4</v>
      </c>
      <c r="E22" s="395" t="s">
        <v>808</v>
      </c>
      <c r="F22" s="394"/>
      <c r="G22" s="396"/>
      <c r="H22" s="297"/>
      <c r="I22" s="369"/>
      <c r="J22" s="297"/>
      <c r="K22" s="279"/>
      <c r="L22" s="279"/>
      <c r="M22" s="279"/>
      <c r="N22" s="364"/>
      <c r="O22" s="370"/>
      <c r="P22" s="279"/>
      <c r="Q22" s="376"/>
      <c r="R22" s="299"/>
      <c r="S22" s="307"/>
      <c r="T22" s="299"/>
      <c r="U22" s="299"/>
      <c r="V22" s="279"/>
      <c r="W22" s="299"/>
      <c r="X22" s="279"/>
      <c r="Y22" s="299"/>
      <c r="Z22" s="299"/>
      <c r="AA22" s="300"/>
      <c r="AB22" s="300"/>
      <c r="AC22" s="385"/>
      <c r="AD22" s="386"/>
      <c r="AE22" s="386">
        <v>0.70833333333333337</v>
      </c>
      <c r="AF22" s="385">
        <v>0.79166666666666663</v>
      </c>
      <c r="AG22" s="279" t="s">
        <v>42</v>
      </c>
      <c r="AH22" s="297"/>
      <c r="AI22" s="297"/>
      <c r="AJ22" s="297"/>
      <c r="AK22" s="303" t="s">
        <v>811</v>
      </c>
      <c r="AL22" s="304"/>
      <c r="AM22" s="296"/>
      <c r="AN22" s="296"/>
      <c r="AO22" s="305" t="str">
        <f t="shared" si="2"/>
        <v/>
      </c>
      <c r="AP22" s="305">
        <f t="shared" si="3"/>
        <v>8.3333333333333259E-2</v>
      </c>
      <c r="AT22" s="371"/>
      <c r="AV22" s="274" t="s">
        <v>711</v>
      </c>
    </row>
    <row r="23" spans="1:48">
      <c r="B23" s="394">
        <v>2023</v>
      </c>
      <c r="C23" s="394">
        <v>4</v>
      </c>
      <c r="D23" s="394">
        <v>4</v>
      </c>
      <c r="E23" s="395" t="s">
        <v>808</v>
      </c>
      <c r="F23" s="394">
        <v>1</v>
      </c>
      <c r="G23" s="396"/>
      <c r="H23" s="421" t="s">
        <v>648</v>
      </c>
      <c r="I23" s="422" t="s">
        <v>802</v>
      </c>
      <c r="J23" s="421" t="s">
        <v>650</v>
      </c>
      <c r="K23" s="423">
        <v>3703995</v>
      </c>
      <c r="L23" s="423">
        <v>1</v>
      </c>
      <c r="M23" s="423">
        <v>3</v>
      </c>
      <c r="N23" s="419" t="s">
        <v>737</v>
      </c>
      <c r="O23" s="424"/>
      <c r="P23" s="423">
        <v>25</v>
      </c>
      <c r="Q23" s="425" t="s">
        <v>102</v>
      </c>
      <c r="R23" s="426">
        <v>1005</v>
      </c>
      <c r="S23" s="427">
        <v>12100</v>
      </c>
      <c r="T23" s="427">
        <v>12100</v>
      </c>
      <c r="U23" s="426">
        <v>1005</v>
      </c>
      <c r="V23" s="423">
        <v>1</v>
      </c>
      <c r="W23" s="426">
        <v>12100</v>
      </c>
      <c r="X23" s="423">
        <v>1</v>
      </c>
      <c r="Y23" s="426">
        <v>12100</v>
      </c>
      <c r="Z23" s="426"/>
      <c r="AA23" s="428" t="s">
        <v>816</v>
      </c>
      <c r="AB23" s="428"/>
      <c r="AC23" s="429"/>
      <c r="AD23" s="430"/>
      <c r="AE23" s="430"/>
      <c r="AF23" s="429"/>
      <c r="AG23" s="423"/>
      <c r="AH23" s="421"/>
      <c r="AI23" s="421"/>
      <c r="AJ23" s="421"/>
      <c r="AK23" s="431"/>
      <c r="AL23" s="304"/>
      <c r="AM23" s="296"/>
      <c r="AN23" s="296"/>
      <c r="AO23" s="305" t="str">
        <f t="shared" si="2"/>
        <v/>
      </c>
      <c r="AP23" s="305" t="str">
        <f t="shared" si="3"/>
        <v/>
      </c>
      <c r="AQ23" s="377">
        <v>41701040001</v>
      </c>
    </row>
    <row r="24" spans="1:48">
      <c r="B24" s="394">
        <v>2023</v>
      </c>
      <c r="C24" s="394">
        <v>4</v>
      </c>
      <c r="D24" s="394">
        <v>4</v>
      </c>
      <c r="E24" s="395" t="s">
        <v>808</v>
      </c>
      <c r="F24" s="394"/>
      <c r="G24" s="396"/>
      <c r="H24" s="421"/>
      <c r="I24" s="422"/>
      <c r="J24" s="421"/>
      <c r="K24" s="423"/>
      <c r="L24" s="423"/>
      <c r="M24" s="423"/>
      <c r="N24" s="419"/>
      <c r="O24" s="424"/>
      <c r="P24" s="423">
        <v>25</v>
      </c>
      <c r="Q24" s="425"/>
      <c r="R24" s="426">
        <v>1005</v>
      </c>
      <c r="S24" s="427">
        <v>350</v>
      </c>
      <c r="T24" s="427">
        <v>350</v>
      </c>
      <c r="U24" s="426">
        <v>1005</v>
      </c>
      <c r="V24" s="423">
        <v>1</v>
      </c>
      <c r="W24" s="426">
        <v>350</v>
      </c>
      <c r="X24" s="423">
        <v>1</v>
      </c>
      <c r="Y24" s="426">
        <v>350</v>
      </c>
      <c r="Z24" s="426">
        <v>12450</v>
      </c>
      <c r="AA24" s="428"/>
      <c r="AB24" s="428" t="s">
        <v>817</v>
      </c>
      <c r="AC24" s="429">
        <v>0.79166666666666663</v>
      </c>
      <c r="AD24" s="430">
        <v>0.79861111111111116</v>
      </c>
      <c r="AE24" s="430"/>
      <c r="AF24" s="429"/>
      <c r="AG24" s="423"/>
      <c r="AH24" s="421" t="s">
        <v>682</v>
      </c>
      <c r="AI24" s="421" t="s">
        <v>44</v>
      </c>
      <c r="AJ24" s="421" t="s">
        <v>649</v>
      </c>
      <c r="AK24" s="431"/>
      <c r="AL24" s="304"/>
      <c r="AM24" s="296"/>
      <c r="AN24" s="296"/>
      <c r="AO24" s="305">
        <f t="shared" si="2"/>
        <v>6.9444444444445308E-3</v>
      </c>
      <c r="AP24" s="305" t="str">
        <f t="shared" si="3"/>
        <v/>
      </c>
    </row>
    <row r="25" spans="1:48">
      <c r="B25" s="394">
        <v>2023</v>
      </c>
      <c r="C25" s="394">
        <v>4</v>
      </c>
      <c r="D25" s="394">
        <v>4</v>
      </c>
      <c r="E25" s="395" t="s">
        <v>808</v>
      </c>
      <c r="F25" s="394"/>
      <c r="G25" s="396"/>
      <c r="H25" s="421"/>
      <c r="I25" s="422"/>
      <c r="J25" s="421"/>
      <c r="K25" s="423"/>
      <c r="L25" s="423"/>
      <c r="M25" s="423"/>
      <c r="N25" s="419"/>
      <c r="O25" s="424"/>
      <c r="P25" s="423"/>
      <c r="Q25" s="425"/>
      <c r="R25" s="426"/>
      <c r="S25" s="427"/>
      <c r="T25" s="427"/>
      <c r="U25" s="426"/>
      <c r="V25" s="423"/>
      <c r="W25" s="426"/>
      <c r="X25" s="423"/>
      <c r="Y25" s="426"/>
      <c r="Z25" s="426"/>
      <c r="AA25" s="428"/>
      <c r="AB25" s="428"/>
      <c r="AC25" s="429"/>
      <c r="AD25" s="430"/>
      <c r="AE25" s="430">
        <v>0.79861111111111116</v>
      </c>
      <c r="AF25" s="429">
        <v>0.85416666666666663</v>
      </c>
      <c r="AG25" s="423" t="s">
        <v>803</v>
      </c>
      <c r="AH25" s="421"/>
      <c r="AI25" s="421"/>
      <c r="AJ25" s="421"/>
      <c r="AK25" s="431"/>
      <c r="AL25" s="304"/>
      <c r="AM25" s="296"/>
      <c r="AN25" s="296"/>
      <c r="AO25" s="305" t="str">
        <f t="shared" si="2"/>
        <v/>
      </c>
      <c r="AP25" s="305">
        <f t="shared" si="3"/>
        <v>5.5555555555555469E-2</v>
      </c>
    </row>
    <row r="26" spans="1:48">
      <c r="B26" s="394">
        <v>2023</v>
      </c>
      <c r="C26" s="394">
        <v>4</v>
      </c>
      <c r="D26" s="394">
        <v>4</v>
      </c>
      <c r="E26" s="395" t="s">
        <v>808</v>
      </c>
      <c r="F26" s="394">
        <v>2</v>
      </c>
      <c r="G26" s="396"/>
      <c r="H26" s="421" t="s">
        <v>648</v>
      </c>
      <c r="I26" s="422" t="s">
        <v>802</v>
      </c>
      <c r="J26" s="421" t="s">
        <v>650</v>
      </c>
      <c r="K26" s="423">
        <v>3703995</v>
      </c>
      <c r="L26" s="423">
        <v>2</v>
      </c>
      <c r="M26" s="423">
        <v>3</v>
      </c>
      <c r="N26" s="419" t="s">
        <v>737</v>
      </c>
      <c r="O26" s="424"/>
      <c r="P26" s="423">
        <v>25</v>
      </c>
      <c r="Q26" s="425" t="s">
        <v>102</v>
      </c>
      <c r="R26" s="426">
        <v>1005</v>
      </c>
      <c r="S26" s="427">
        <v>12100</v>
      </c>
      <c r="T26" s="427">
        <v>12100</v>
      </c>
      <c r="U26" s="426">
        <v>1005</v>
      </c>
      <c r="V26" s="423">
        <v>1</v>
      </c>
      <c r="W26" s="426">
        <v>12100</v>
      </c>
      <c r="X26" s="423">
        <v>1</v>
      </c>
      <c r="Y26" s="426">
        <v>12100</v>
      </c>
      <c r="Z26" s="426"/>
      <c r="AA26" s="428" t="s">
        <v>819</v>
      </c>
      <c r="AB26" s="428"/>
      <c r="AC26" s="429"/>
      <c r="AD26" s="430"/>
      <c r="AE26" s="430"/>
      <c r="AF26" s="429"/>
      <c r="AG26" s="423"/>
      <c r="AH26" s="421"/>
      <c r="AI26" s="421"/>
      <c r="AJ26" s="421"/>
      <c r="AK26" s="431" t="s">
        <v>820</v>
      </c>
      <c r="AL26" s="304"/>
      <c r="AM26" s="296"/>
      <c r="AN26" s="296"/>
      <c r="AO26" s="305" t="str">
        <f t="shared" si="2"/>
        <v/>
      </c>
      <c r="AP26" s="305" t="str">
        <f t="shared" si="3"/>
        <v/>
      </c>
      <c r="AQ26" s="377">
        <v>41701040002</v>
      </c>
    </row>
    <row r="27" spans="1:48">
      <c r="B27" s="394">
        <v>2023</v>
      </c>
      <c r="C27" s="394">
        <v>4</v>
      </c>
      <c r="D27" s="394">
        <v>4</v>
      </c>
      <c r="E27" s="395" t="s">
        <v>808</v>
      </c>
      <c r="F27" s="394"/>
      <c r="G27" s="396"/>
      <c r="H27" s="421"/>
      <c r="I27" s="422"/>
      <c r="J27" s="421"/>
      <c r="K27" s="423"/>
      <c r="L27" s="423"/>
      <c r="M27" s="423"/>
      <c r="N27" s="419"/>
      <c r="O27" s="424"/>
      <c r="P27" s="423">
        <v>25</v>
      </c>
      <c r="Q27" s="425"/>
      <c r="R27" s="426">
        <v>1005</v>
      </c>
      <c r="S27" s="427">
        <v>350</v>
      </c>
      <c r="T27" s="427">
        <v>350</v>
      </c>
      <c r="U27" s="426">
        <v>1005</v>
      </c>
      <c r="V27" s="423">
        <v>1</v>
      </c>
      <c r="W27" s="426">
        <v>350</v>
      </c>
      <c r="X27" s="423">
        <v>1</v>
      </c>
      <c r="Y27" s="426">
        <v>350</v>
      </c>
      <c r="Z27" s="426">
        <v>12450</v>
      </c>
      <c r="AA27" s="428"/>
      <c r="AB27" s="428" t="s">
        <v>818</v>
      </c>
      <c r="AC27" s="429">
        <v>0.85416666666666663</v>
      </c>
      <c r="AD27" s="430">
        <v>0.86111111111111116</v>
      </c>
      <c r="AE27" s="430"/>
      <c r="AF27" s="429"/>
      <c r="AG27" s="423"/>
      <c r="AH27" s="421" t="s">
        <v>682</v>
      </c>
      <c r="AI27" s="421" t="s">
        <v>44</v>
      </c>
      <c r="AJ27" s="421" t="s">
        <v>649</v>
      </c>
      <c r="AK27" s="431"/>
      <c r="AL27" s="304"/>
      <c r="AM27" s="296"/>
      <c r="AN27" s="296"/>
      <c r="AO27" s="305">
        <f t="shared" si="2"/>
        <v>6.9444444444445308E-3</v>
      </c>
      <c r="AP27" s="305" t="str">
        <f t="shared" si="3"/>
        <v/>
      </c>
    </row>
    <row r="28" spans="1:48">
      <c r="B28" s="394">
        <v>2023</v>
      </c>
      <c r="C28" s="394">
        <v>4</v>
      </c>
      <c r="D28" s="394">
        <v>4</v>
      </c>
      <c r="E28" s="395" t="s">
        <v>808</v>
      </c>
      <c r="F28" s="394"/>
      <c r="G28" s="396"/>
      <c r="H28" s="421"/>
      <c r="I28" s="422"/>
      <c r="J28" s="421"/>
      <c r="K28" s="423"/>
      <c r="L28" s="423"/>
      <c r="M28" s="423"/>
      <c r="N28" s="419"/>
      <c r="O28" s="424"/>
      <c r="P28" s="423"/>
      <c r="Q28" s="425"/>
      <c r="R28" s="426"/>
      <c r="S28" s="427"/>
      <c r="T28" s="427"/>
      <c r="U28" s="426"/>
      <c r="V28" s="423"/>
      <c r="W28" s="426"/>
      <c r="X28" s="423"/>
      <c r="Y28" s="426"/>
      <c r="Z28" s="426"/>
      <c r="AA28" s="428"/>
      <c r="AB28" s="428"/>
      <c r="AC28" s="429"/>
      <c r="AD28" s="430"/>
      <c r="AE28" s="430">
        <v>0.86111111111111116</v>
      </c>
      <c r="AF28" s="429">
        <v>0.91666666666666663</v>
      </c>
      <c r="AG28" s="423" t="s">
        <v>49</v>
      </c>
      <c r="AH28" s="421"/>
      <c r="AI28" s="421"/>
      <c r="AJ28" s="421"/>
      <c r="AK28" s="431"/>
      <c r="AL28" s="304"/>
      <c r="AM28" s="296"/>
      <c r="AN28" s="296"/>
      <c r="AO28" s="305"/>
      <c r="AP28" s="305"/>
    </row>
    <row r="29" spans="1:48">
      <c r="B29" s="394">
        <v>2023</v>
      </c>
      <c r="C29" s="394">
        <v>4</v>
      </c>
      <c r="D29" s="394">
        <v>5</v>
      </c>
      <c r="E29" s="395" t="s">
        <v>807</v>
      </c>
      <c r="F29" s="394"/>
      <c r="G29" s="396"/>
      <c r="H29" s="421"/>
      <c r="I29" s="422"/>
      <c r="J29" s="421"/>
      <c r="K29" s="423"/>
      <c r="L29" s="423"/>
      <c r="M29" s="423"/>
      <c r="N29" s="419"/>
      <c r="O29" s="424"/>
      <c r="P29" s="423"/>
      <c r="Q29" s="425"/>
      <c r="R29" s="426"/>
      <c r="S29" s="427"/>
      <c r="T29" s="427"/>
      <c r="U29" s="426"/>
      <c r="V29" s="423"/>
      <c r="W29" s="426"/>
      <c r="X29" s="423"/>
      <c r="Y29" s="426"/>
      <c r="Z29" s="426"/>
      <c r="AA29" s="428"/>
      <c r="AB29" s="428"/>
      <c r="AC29" s="429"/>
      <c r="AD29" s="430"/>
      <c r="AE29" s="430">
        <v>0.28125</v>
      </c>
      <c r="AF29" s="429">
        <v>0.3125</v>
      </c>
      <c r="AG29" s="423" t="s">
        <v>803</v>
      </c>
      <c r="AH29" s="421"/>
      <c r="AI29" s="421"/>
      <c r="AJ29" s="421"/>
      <c r="AK29" s="431"/>
      <c r="AL29" s="304"/>
      <c r="AM29" s="296"/>
      <c r="AN29" s="296"/>
      <c r="AO29" s="305" t="str">
        <f t="shared" si="2"/>
        <v/>
      </c>
      <c r="AP29" s="305">
        <f t="shared" si="3"/>
        <v>3.125E-2</v>
      </c>
    </row>
    <row r="30" spans="1:48">
      <c r="B30" s="394">
        <v>2023</v>
      </c>
      <c r="C30" s="394">
        <v>4</v>
      </c>
      <c r="D30" s="394">
        <v>5</v>
      </c>
      <c r="E30" s="395" t="s">
        <v>807</v>
      </c>
      <c r="F30" s="394">
        <v>1</v>
      </c>
      <c r="G30" s="396"/>
      <c r="H30" s="421" t="s">
        <v>648</v>
      </c>
      <c r="I30" s="422" t="s">
        <v>802</v>
      </c>
      <c r="J30" s="421" t="s">
        <v>650</v>
      </c>
      <c r="K30" s="423">
        <v>3703995</v>
      </c>
      <c r="L30" s="423">
        <v>3</v>
      </c>
      <c r="M30" s="423">
        <v>3</v>
      </c>
      <c r="N30" s="419" t="s">
        <v>737</v>
      </c>
      <c r="O30" s="424"/>
      <c r="P30" s="423">
        <v>25</v>
      </c>
      <c r="Q30" s="425" t="s">
        <v>102</v>
      </c>
      <c r="R30" s="426">
        <v>1005</v>
      </c>
      <c r="S30" s="427">
        <v>12100</v>
      </c>
      <c r="T30" s="427">
        <v>12100</v>
      </c>
      <c r="U30" s="426">
        <v>1005</v>
      </c>
      <c r="V30" s="423">
        <v>1</v>
      </c>
      <c r="W30" s="426">
        <v>12100</v>
      </c>
      <c r="X30" s="423">
        <v>1</v>
      </c>
      <c r="Y30" s="426">
        <v>12100</v>
      </c>
      <c r="Z30" s="426"/>
      <c r="AA30" s="428" t="s">
        <v>821</v>
      </c>
      <c r="AB30" s="428"/>
      <c r="AC30" s="429">
        <v>0.3125</v>
      </c>
      <c r="AD30" s="430"/>
      <c r="AE30" s="430"/>
      <c r="AF30" s="429"/>
      <c r="AG30" s="423"/>
      <c r="AH30" s="421"/>
      <c r="AI30" s="421"/>
      <c r="AJ30" s="421"/>
      <c r="AK30" s="431"/>
      <c r="AL30" s="304"/>
      <c r="AM30" s="296"/>
      <c r="AN30" s="296"/>
      <c r="AO30" s="305">
        <f t="shared" si="2"/>
        <v>0.6875</v>
      </c>
      <c r="AP30" s="305" t="str">
        <f t="shared" si="3"/>
        <v/>
      </c>
      <c r="AQ30" s="377">
        <v>41701040003</v>
      </c>
    </row>
    <row r="31" spans="1:48">
      <c r="B31" s="394">
        <v>2023</v>
      </c>
      <c r="C31" s="394">
        <v>4</v>
      </c>
      <c r="D31" s="394">
        <v>5</v>
      </c>
      <c r="E31" s="395" t="s">
        <v>807</v>
      </c>
      <c r="F31" s="394"/>
      <c r="G31" s="396"/>
      <c r="H31" s="421"/>
      <c r="I31" s="422"/>
      <c r="J31" s="421"/>
      <c r="K31" s="423"/>
      <c r="L31" s="423"/>
      <c r="M31" s="423"/>
      <c r="N31" s="419"/>
      <c r="O31" s="424"/>
      <c r="P31" s="423">
        <v>25</v>
      </c>
      <c r="Q31" s="425"/>
      <c r="R31" s="426">
        <v>1005</v>
      </c>
      <c r="S31" s="427">
        <v>350</v>
      </c>
      <c r="T31" s="427">
        <v>350</v>
      </c>
      <c r="U31" s="426">
        <v>1005</v>
      </c>
      <c r="V31" s="423">
        <v>1</v>
      </c>
      <c r="W31" s="426">
        <v>350</v>
      </c>
      <c r="X31" s="423">
        <v>1</v>
      </c>
      <c r="Y31" s="426">
        <v>350</v>
      </c>
      <c r="Z31" s="426">
        <v>12450</v>
      </c>
      <c r="AA31" s="428"/>
      <c r="AB31" s="428" t="s">
        <v>822</v>
      </c>
      <c r="AC31" s="429"/>
      <c r="AD31" s="430">
        <v>0.33333333333333331</v>
      </c>
      <c r="AE31" s="430"/>
      <c r="AF31" s="429"/>
      <c r="AG31" s="423"/>
      <c r="AH31" s="421" t="s">
        <v>682</v>
      </c>
      <c r="AI31" s="421" t="s">
        <v>44</v>
      </c>
      <c r="AJ31" s="421" t="s">
        <v>649</v>
      </c>
      <c r="AK31" s="431"/>
      <c r="AL31" s="304"/>
      <c r="AM31" s="296"/>
      <c r="AN31" s="296"/>
      <c r="AO31" s="305">
        <f t="shared" si="2"/>
        <v>0.33333333333333331</v>
      </c>
      <c r="AP31" s="305" t="str">
        <f t="shared" si="3"/>
        <v/>
      </c>
    </row>
    <row r="32" spans="1:48">
      <c r="B32" s="394">
        <v>2023</v>
      </c>
      <c r="C32" s="394">
        <v>4</v>
      </c>
      <c r="D32" s="394">
        <v>5</v>
      </c>
      <c r="E32" s="395" t="s">
        <v>807</v>
      </c>
      <c r="F32" s="394"/>
      <c r="G32" s="396"/>
      <c r="H32" s="421"/>
      <c r="I32" s="422"/>
      <c r="J32" s="421"/>
      <c r="K32" s="423"/>
      <c r="L32" s="423"/>
      <c r="M32" s="423"/>
      <c r="N32" s="419"/>
      <c r="O32" s="424"/>
      <c r="P32" s="423"/>
      <c r="Q32" s="425"/>
      <c r="R32" s="426"/>
      <c r="S32" s="427"/>
      <c r="T32" s="427"/>
      <c r="U32" s="426"/>
      <c r="V32" s="423"/>
      <c r="W32" s="426"/>
      <c r="X32" s="423"/>
      <c r="Y32" s="426"/>
      <c r="Z32" s="426"/>
      <c r="AA32" s="428"/>
      <c r="AB32" s="428"/>
      <c r="AC32" s="429"/>
      <c r="AD32" s="430"/>
      <c r="AE32" s="430">
        <v>0.33333333333333331</v>
      </c>
      <c r="AF32" s="429">
        <v>0.52083333333333337</v>
      </c>
      <c r="AG32" s="423" t="s">
        <v>804</v>
      </c>
      <c r="AH32" s="421"/>
      <c r="AI32" s="421"/>
      <c r="AJ32" s="421"/>
      <c r="AK32" s="432"/>
      <c r="AL32" s="304"/>
      <c r="AM32" s="296"/>
      <c r="AN32" s="296"/>
      <c r="AO32" s="305" t="str">
        <f t="shared" si="2"/>
        <v/>
      </c>
      <c r="AP32" s="305">
        <f t="shared" si="3"/>
        <v>0.18750000000000006</v>
      </c>
    </row>
    <row r="33" spans="1:46">
      <c r="B33" s="394">
        <v>2023</v>
      </c>
      <c r="C33" s="394">
        <v>4</v>
      </c>
      <c r="D33" s="394">
        <v>5</v>
      </c>
      <c r="E33" s="395" t="s">
        <v>807</v>
      </c>
      <c r="F33" s="394">
        <v>2</v>
      </c>
      <c r="G33" s="396"/>
      <c r="H33" s="421" t="s">
        <v>648</v>
      </c>
      <c r="I33" s="422" t="s">
        <v>802</v>
      </c>
      <c r="J33" s="421" t="s">
        <v>650</v>
      </c>
      <c r="K33" s="423">
        <v>3703999</v>
      </c>
      <c r="L33" s="423">
        <v>1</v>
      </c>
      <c r="M33" s="423">
        <v>1</v>
      </c>
      <c r="N33" s="419" t="s">
        <v>741</v>
      </c>
      <c r="O33" s="424"/>
      <c r="P33" s="423">
        <v>25</v>
      </c>
      <c r="Q33" s="425" t="s">
        <v>805</v>
      </c>
      <c r="R33" s="426">
        <v>1005</v>
      </c>
      <c r="S33" s="427">
        <v>8000</v>
      </c>
      <c r="T33" s="427">
        <v>8000</v>
      </c>
      <c r="U33" s="426">
        <v>1005</v>
      </c>
      <c r="V33" s="423">
        <v>1</v>
      </c>
      <c r="W33" s="426">
        <v>8000</v>
      </c>
      <c r="X33" s="423">
        <v>1</v>
      </c>
      <c r="Y33" s="426">
        <v>8000</v>
      </c>
      <c r="Z33" s="426"/>
      <c r="AA33" s="428" t="s">
        <v>824</v>
      </c>
      <c r="AB33" s="428"/>
      <c r="AC33" s="429">
        <v>0.52083333333333337</v>
      </c>
      <c r="AD33" s="430"/>
      <c r="AE33" s="430"/>
      <c r="AF33" s="429"/>
      <c r="AG33" s="423"/>
      <c r="AH33" s="421"/>
      <c r="AI33" s="421"/>
      <c r="AJ33" s="421"/>
      <c r="AK33" s="432"/>
      <c r="AL33" s="304"/>
      <c r="AM33" s="296"/>
      <c r="AN33" s="296"/>
      <c r="AO33" s="305">
        <f t="shared" si="2"/>
        <v>0.47916666666666663</v>
      </c>
      <c r="AP33" s="305" t="str">
        <f t="shared" si="3"/>
        <v/>
      </c>
      <c r="AQ33" s="377">
        <v>41701050001</v>
      </c>
    </row>
    <row r="34" spans="1:46">
      <c r="B34" s="394">
        <v>2023</v>
      </c>
      <c r="C34" s="394">
        <v>4</v>
      </c>
      <c r="D34" s="394">
        <v>5</v>
      </c>
      <c r="E34" s="395" t="s">
        <v>807</v>
      </c>
      <c r="F34" s="394"/>
      <c r="G34" s="396"/>
      <c r="H34" s="421"/>
      <c r="I34" s="422"/>
      <c r="J34" s="421"/>
      <c r="K34" s="423"/>
      <c r="L34" s="423"/>
      <c r="M34" s="423"/>
      <c r="N34" s="419"/>
      <c r="O34" s="424"/>
      <c r="P34" s="423">
        <v>25</v>
      </c>
      <c r="Q34" s="425"/>
      <c r="R34" s="426">
        <v>1005</v>
      </c>
      <c r="S34" s="427">
        <v>350</v>
      </c>
      <c r="T34" s="427">
        <v>350</v>
      </c>
      <c r="U34" s="426">
        <v>1005</v>
      </c>
      <c r="V34" s="423">
        <v>1</v>
      </c>
      <c r="W34" s="426">
        <v>350</v>
      </c>
      <c r="X34" s="423">
        <v>1</v>
      </c>
      <c r="Y34" s="426"/>
      <c r="Z34" s="426">
        <v>8350</v>
      </c>
      <c r="AA34" s="428"/>
      <c r="AB34" s="428" t="s">
        <v>825</v>
      </c>
      <c r="AC34" s="429"/>
      <c r="AD34" s="430">
        <v>0.52777777777777779</v>
      </c>
      <c r="AE34" s="430"/>
      <c r="AF34" s="429"/>
      <c r="AG34" s="423"/>
      <c r="AH34" s="421" t="s">
        <v>682</v>
      </c>
      <c r="AI34" s="421" t="s">
        <v>44</v>
      </c>
      <c r="AJ34" s="421" t="s">
        <v>649</v>
      </c>
      <c r="AK34" s="431"/>
      <c r="AL34" s="304"/>
      <c r="AM34" s="296"/>
      <c r="AN34" s="296"/>
      <c r="AO34" s="305">
        <f t="shared" si="2"/>
        <v>0.52777777777777779</v>
      </c>
      <c r="AP34" s="305" t="str">
        <f t="shared" si="3"/>
        <v/>
      </c>
    </row>
    <row r="35" spans="1:46">
      <c r="B35" s="394">
        <v>2023</v>
      </c>
      <c r="C35" s="394">
        <v>4</v>
      </c>
      <c r="D35" s="394">
        <v>5</v>
      </c>
      <c r="E35" s="395" t="s">
        <v>807</v>
      </c>
      <c r="F35" s="394"/>
      <c r="G35" s="396"/>
      <c r="H35" s="421"/>
      <c r="I35" s="422"/>
      <c r="J35" s="421"/>
      <c r="K35" s="423"/>
      <c r="L35" s="423"/>
      <c r="M35" s="423"/>
      <c r="N35" s="419"/>
      <c r="O35" s="424"/>
      <c r="P35" s="423"/>
      <c r="Q35" s="425"/>
      <c r="R35" s="426"/>
      <c r="S35" s="427"/>
      <c r="T35" s="427"/>
      <c r="U35" s="426"/>
      <c r="V35" s="423"/>
      <c r="W35" s="426"/>
      <c r="X35" s="423"/>
      <c r="Y35" s="426"/>
      <c r="Z35" s="426"/>
      <c r="AA35" s="428"/>
      <c r="AB35" s="428"/>
      <c r="AC35" s="429"/>
      <c r="AD35" s="430"/>
      <c r="AE35" s="430">
        <v>0.52777777777777779</v>
      </c>
      <c r="AF35" s="429">
        <v>0.58333333333333337</v>
      </c>
      <c r="AG35" s="423" t="s">
        <v>49</v>
      </c>
      <c r="AH35" s="421"/>
      <c r="AI35" s="421"/>
      <c r="AJ35" s="421"/>
      <c r="AK35" s="431"/>
      <c r="AL35" s="304"/>
      <c r="AM35" s="296"/>
      <c r="AN35" s="296"/>
      <c r="AO35" s="305" t="str">
        <f t="shared" si="2"/>
        <v/>
      </c>
      <c r="AP35" s="305">
        <f t="shared" si="3"/>
        <v>5.555555555555558E-2</v>
      </c>
    </row>
    <row r="36" spans="1:46">
      <c r="B36" s="394">
        <v>2023</v>
      </c>
      <c r="C36" s="394">
        <v>4</v>
      </c>
      <c r="D36" s="394">
        <v>5</v>
      </c>
      <c r="E36" s="395" t="s">
        <v>808</v>
      </c>
      <c r="F36" s="394"/>
      <c r="G36" s="396"/>
      <c r="H36" s="421"/>
      <c r="I36" s="422"/>
      <c r="J36" s="421"/>
      <c r="K36" s="423"/>
      <c r="L36" s="423"/>
      <c r="M36" s="423"/>
      <c r="N36" s="419"/>
      <c r="O36" s="424"/>
      <c r="P36" s="423"/>
      <c r="Q36" s="425"/>
      <c r="R36" s="426"/>
      <c r="S36" s="427"/>
      <c r="T36" s="427"/>
      <c r="U36" s="426"/>
      <c r="V36" s="423"/>
      <c r="W36" s="426"/>
      <c r="X36" s="423"/>
      <c r="Y36" s="426"/>
      <c r="Z36" s="426"/>
      <c r="AA36" s="428"/>
      <c r="AB36" s="428"/>
      <c r="AC36" s="429"/>
      <c r="AD36" s="430"/>
      <c r="AE36" s="430">
        <v>0.58333333333333337</v>
      </c>
      <c r="AF36" s="429">
        <v>0.70833333333333337</v>
      </c>
      <c r="AG36" s="423" t="s">
        <v>40</v>
      </c>
      <c r="AH36" s="421"/>
      <c r="AI36" s="421"/>
      <c r="AJ36" s="421"/>
      <c r="AK36" s="431" t="s">
        <v>823</v>
      </c>
      <c r="AL36" s="304"/>
      <c r="AM36" s="296"/>
      <c r="AN36" s="296"/>
      <c r="AO36" s="305" t="str">
        <f t="shared" si="2"/>
        <v/>
      </c>
      <c r="AP36" s="305">
        <f t="shared" si="3"/>
        <v>0.125</v>
      </c>
    </row>
    <row r="37" spans="1:46">
      <c r="B37" s="394">
        <v>2023</v>
      </c>
      <c r="C37" s="394">
        <v>4</v>
      </c>
      <c r="D37" s="394">
        <v>5</v>
      </c>
      <c r="E37" s="395" t="s">
        <v>808</v>
      </c>
      <c r="F37" s="394"/>
      <c r="G37" s="396"/>
      <c r="H37" s="421"/>
      <c r="I37" s="422"/>
      <c r="J37" s="421"/>
      <c r="K37" s="423"/>
      <c r="L37" s="423"/>
      <c r="M37" s="423"/>
      <c r="N37" s="433"/>
      <c r="O37" s="424"/>
      <c r="P37" s="423"/>
      <c r="Q37" s="425"/>
      <c r="R37" s="426"/>
      <c r="S37" s="427"/>
      <c r="T37" s="427"/>
      <c r="U37" s="426"/>
      <c r="V37" s="423"/>
      <c r="W37" s="426"/>
      <c r="X37" s="423"/>
      <c r="Y37" s="426"/>
      <c r="Z37" s="426"/>
      <c r="AA37" s="428"/>
      <c r="AB37" s="428"/>
      <c r="AC37" s="429"/>
      <c r="AD37" s="430"/>
      <c r="AE37" s="430">
        <v>0.70833333333333337</v>
      </c>
      <c r="AF37" s="429">
        <v>0.91666666666666663</v>
      </c>
      <c r="AG37" s="423" t="s">
        <v>40</v>
      </c>
      <c r="AH37" s="421"/>
      <c r="AI37" s="421"/>
      <c r="AJ37" s="421"/>
      <c r="AK37" s="431" t="s">
        <v>826</v>
      </c>
      <c r="AL37" s="304"/>
      <c r="AM37" s="296"/>
      <c r="AN37" s="296"/>
      <c r="AO37" s="305"/>
      <c r="AP37" s="305">
        <f t="shared" si="3"/>
        <v>0.20833333333333326</v>
      </c>
    </row>
    <row r="38" spans="1:46">
      <c r="B38" s="394">
        <v>2023</v>
      </c>
      <c r="C38" s="394">
        <v>4</v>
      </c>
      <c r="D38" s="394">
        <v>6</v>
      </c>
      <c r="E38" s="395" t="s">
        <v>807</v>
      </c>
      <c r="F38" s="394"/>
      <c r="G38" s="396"/>
      <c r="H38" s="421"/>
      <c r="I38" s="422"/>
      <c r="J38" s="421"/>
      <c r="K38" s="423"/>
      <c r="L38" s="423"/>
      <c r="M38" s="423"/>
      <c r="N38" s="419"/>
      <c r="O38" s="424"/>
      <c r="P38" s="423"/>
      <c r="Q38" s="425"/>
      <c r="R38" s="426"/>
      <c r="S38" s="427"/>
      <c r="T38" s="427"/>
      <c r="U38" s="426"/>
      <c r="V38" s="423"/>
      <c r="W38" s="426"/>
      <c r="X38" s="423"/>
      <c r="Y38" s="426"/>
      <c r="Z38" s="426"/>
      <c r="AA38" s="428"/>
      <c r="AB38" s="428"/>
      <c r="AC38" s="429"/>
      <c r="AD38" s="430"/>
      <c r="AE38" s="430">
        <v>0.28125</v>
      </c>
      <c r="AF38" s="429">
        <v>0.58333333333333337</v>
      </c>
      <c r="AG38" s="423" t="s">
        <v>40</v>
      </c>
      <c r="AH38" s="421"/>
      <c r="AI38" s="421"/>
      <c r="AJ38" s="421"/>
      <c r="AK38" s="431" t="s">
        <v>813</v>
      </c>
      <c r="AL38" s="304"/>
      <c r="AM38" s="296"/>
      <c r="AN38" s="296"/>
      <c r="AO38" s="305"/>
      <c r="AP38" s="305">
        <f t="shared" si="3"/>
        <v>0.30208333333333337</v>
      </c>
    </row>
    <row r="39" spans="1:46">
      <c r="B39" s="394">
        <v>2023</v>
      </c>
      <c r="C39" s="394">
        <v>4</v>
      </c>
      <c r="D39" s="394">
        <v>6</v>
      </c>
      <c r="E39" s="395" t="s">
        <v>808</v>
      </c>
      <c r="F39" s="394"/>
      <c r="G39" s="396"/>
      <c r="H39" s="421"/>
      <c r="I39" s="422"/>
      <c r="J39" s="421"/>
      <c r="K39" s="423"/>
      <c r="L39" s="423"/>
      <c r="M39" s="423"/>
      <c r="N39" s="433"/>
      <c r="O39" s="424"/>
      <c r="P39" s="423"/>
      <c r="Q39" s="425"/>
      <c r="R39" s="426"/>
      <c r="S39" s="427"/>
      <c r="T39" s="427"/>
      <c r="U39" s="426"/>
      <c r="V39" s="423"/>
      <c r="W39" s="426"/>
      <c r="X39" s="423"/>
      <c r="Y39" s="426"/>
      <c r="Z39" s="426"/>
      <c r="AA39" s="428"/>
      <c r="AB39" s="428"/>
      <c r="AC39" s="429"/>
      <c r="AD39" s="430"/>
      <c r="AE39" s="430">
        <v>0.58333333333333337</v>
      </c>
      <c r="AF39" s="429">
        <v>0.91666666666666663</v>
      </c>
      <c r="AG39" s="423" t="s">
        <v>40</v>
      </c>
      <c r="AH39" s="421"/>
      <c r="AI39" s="421"/>
      <c r="AJ39" s="421"/>
      <c r="AK39" s="431" t="s">
        <v>827</v>
      </c>
      <c r="AL39" s="304"/>
      <c r="AM39" s="296"/>
      <c r="AN39" s="296"/>
      <c r="AO39" s="305"/>
      <c r="AP39" s="305">
        <f t="shared" si="3"/>
        <v>0.33333333333333326</v>
      </c>
    </row>
    <row r="40" spans="1:46">
      <c r="B40" s="394">
        <v>2023</v>
      </c>
      <c r="C40" s="394">
        <v>4</v>
      </c>
      <c r="D40" s="394">
        <v>7</v>
      </c>
      <c r="E40" s="395" t="s">
        <v>807</v>
      </c>
      <c r="F40" s="394"/>
      <c r="G40" s="396"/>
      <c r="H40" s="421"/>
      <c r="I40" s="422"/>
      <c r="J40" s="421"/>
      <c r="K40" s="423"/>
      <c r="L40" s="423"/>
      <c r="M40" s="423"/>
      <c r="N40" s="433"/>
      <c r="O40" s="424"/>
      <c r="P40" s="423"/>
      <c r="Q40" s="425"/>
      <c r="R40" s="426"/>
      <c r="S40" s="427"/>
      <c r="T40" s="427"/>
      <c r="U40" s="426"/>
      <c r="V40" s="423"/>
      <c r="W40" s="426"/>
      <c r="X40" s="423"/>
      <c r="Y40" s="426"/>
      <c r="Z40" s="426"/>
      <c r="AA40" s="428"/>
      <c r="AB40" s="428"/>
      <c r="AC40" s="429"/>
      <c r="AD40" s="430"/>
      <c r="AE40" s="430">
        <v>0.28125</v>
      </c>
      <c r="AF40" s="429">
        <v>0.58333333333333337</v>
      </c>
      <c r="AG40" s="423" t="s">
        <v>40</v>
      </c>
      <c r="AH40" s="421"/>
      <c r="AI40" s="421"/>
      <c r="AJ40" s="421"/>
      <c r="AK40" s="431" t="s">
        <v>828</v>
      </c>
      <c r="AL40" s="304"/>
      <c r="AM40" s="296"/>
      <c r="AN40" s="296"/>
      <c r="AO40" s="305"/>
      <c r="AP40" s="305">
        <f t="shared" si="3"/>
        <v>0.30208333333333337</v>
      </c>
    </row>
    <row r="41" spans="1:46">
      <c r="B41" s="394">
        <v>2023</v>
      </c>
      <c r="C41" s="394">
        <v>4</v>
      </c>
      <c r="D41" s="394">
        <v>7</v>
      </c>
      <c r="E41" s="395" t="s">
        <v>808</v>
      </c>
      <c r="F41" s="394"/>
      <c r="G41" s="396"/>
      <c r="H41" s="421"/>
      <c r="I41" s="422"/>
      <c r="J41" s="421"/>
      <c r="K41" s="423"/>
      <c r="L41" s="423"/>
      <c r="M41" s="423"/>
      <c r="N41" s="433"/>
      <c r="O41" s="424"/>
      <c r="P41" s="423"/>
      <c r="Q41" s="425"/>
      <c r="R41" s="426"/>
      <c r="S41" s="427"/>
      <c r="T41" s="427"/>
      <c r="U41" s="426"/>
      <c r="V41" s="423"/>
      <c r="W41" s="426"/>
      <c r="X41" s="423"/>
      <c r="Y41" s="426"/>
      <c r="Z41" s="426"/>
      <c r="AA41" s="428"/>
      <c r="AB41" s="428"/>
      <c r="AC41" s="429"/>
      <c r="AD41" s="430"/>
      <c r="AE41" s="430">
        <v>0.58333333333333337</v>
      </c>
      <c r="AF41" s="429">
        <v>0.91666666666666663</v>
      </c>
      <c r="AG41" s="423" t="s">
        <v>40</v>
      </c>
      <c r="AH41" s="421"/>
      <c r="AI41" s="421"/>
      <c r="AJ41" s="421"/>
      <c r="AK41" s="431" t="s">
        <v>829</v>
      </c>
      <c r="AL41" s="304"/>
      <c r="AM41" s="296"/>
      <c r="AN41" s="296"/>
      <c r="AO41" s="305"/>
      <c r="AP41" s="305">
        <f t="shared" si="3"/>
        <v>0.33333333333333326</v>
      </c>
    </row>
    <row r="42" spans="1:46">
      <c r="B42" s="394">
        <v>2023</v>
      </c>
      <c r="C42" s="394">
        <v>4</v>
      </c>
      <c r="D42" s="394">
        <v>10</v>
      </c>
      <c r="E42" s="395" t="s">
        <v>808</v>
      </c>
      <c r="F42" s="394"/>
      <c r="G42" s="396"/>
      <c r="H42" s="421"/>
      <c r="I42" s="422"/>
      <c r="J42" s="421"/>
      <c r="K42" s="423"/>
      <c r="L42" s="423"/>
      <c r="M42" s="423"/>
      <c r="N42" s="419"/>
      <c r="O42" s="424"/>
      <c r="P42" s="423"/>
      <c r="Q42" s="425"/>
      <c r="R42" s="426"/>
      <c r="S42" s="427"/>
      <c r="T42" s="427"/>
      <c r="U42" s="426"/>
      <c r="V42" s="423"/>
      <c r="W42" s="426"/>
      <c r="X42" s="423"/>
      <c r="Y42" s="426"/>
      <c r="Z42" s="426"/>
      <c r="AA42" s="428"/>
      <c r="AB42" s="428"/>
      <c r="AC42" s="429"/>
      <c r="AD42" s="430"/>
      <c r="AE42" s="430">
        <v>0.28125</v>
      </c>
      <c r="AF42" s="429">
        <v>0.375</v>
      </c>
      <c r="AG42" s="423" t="s">
        <v>36</v>
      </c>
      <c r="AH42" s="421"/>
      <c r="AI42" s="421"/>
      <c r="AJ42" s="421"/>
      <c r="AK42" s="431" t="s">
        <v>839</v>
      </c>
      <c r="AL42" s="304"/>
      <c r="AM42" s="296"/>
      <c r="AN42" s="296"/>
      <c r="AO42" s="305"/>
      <c r="AP42" s="305">
        <f t="shared" si="3"/>
        <v>9.375E-2</v>
      </c>
    </row>
    <row r="43" spans="1:46">
      <c r="B43" s="394">
        <v>2023</v>
      </c>
      <c r="C43" s="394">
        <v>4</v>
      </c>
      <c r="D43" s="394">
        <v>10</v>
      </c>
      <c r="E43" s="395" t="s">
        <v>808</v>
      </c>
      <c r="F43" s="394"/>
      <c r="G43" s="396"/>
      <c r="H43" s="421"/>
      <c r="I43" s="422"/>
      <c r="J43" s="421"/>
      <c r="K43" s="423"/>
      <c r="L43" s="423"/>
      <c r="M43" s="423"/>
      <c r="N43" s="419"/>
      <c r="O43" s="424"/>
      <c r="P43" s="423"/>
      <c r="Q43" s="425"/>
      <c r="R43" s="426"/>
      <c r="S43" s="427"/>
      <c r="T43" s="427"/>
      <c r="U43" s="426"/>
      <c r="V43" s="423"/>
      <c r="W43" s="426"/>
      <c r="X43" s="423"/>
      <c r="Y43" s="426"/>
      <c r="Z43" s="426"/>
      <c r="AA43" s="428"/>
      <c r="AB43" s="428"/>
      <c r="AC43" s="429"/>
      <c r="AD43" s="430"/>
      <c r="AE43" s="430">
        <v>0.375</v>
      </c>
      <c r="AF43" s="429">
        <v>0.58333333333333337</v>
      </c>
      <c r="AG43" s="423" t="s">
        <v>40</v>
      </c>
      <c r="AH43" s="421"/>
      <c r="AI43" s="421"/>
      <c r="AJ43" s="421"/>
      <c r="AK43" s="431" t="s">
        <v>838</v>
      </c>
      <c r="AL43" s="304"/>
      <c r="AM43" s="296"/>
      <c r="AN43" s="296"/>
      <c r="AO43" s="305"/>
      <c r="AP43" s="305">
        <f t="shared" si="3"/>
        <v>0.20833333333333337</v>
      </c>
    </row>
    <row r="44" spans="1:46">
      <c r="A44" s="327">
        <v>20210412</v>
      </c>
      <c r="B44" s="394">
        <v>2023</v>
      </c>
      <c r="C44" s="394">
        <v>4</v>
      </c>
      <c r="D44" s="394">
        <v>10</v>
      </c>
      <c r="E44" s="395" t="s">
        <v>807</v>
      </c>
      <c r="F44" s="394"/>
      <c r="G44" s="396"/>
      <c r="H44" s="297"/>
      <c r="I44" s="369"/>
      <c r="J44" s="297"/>
      <c r="K44" s="279"/>
      <c r="L44" s="279"/>
      <c r="M44" s="279"/>
      <c r="N44" s="364"/>
      <c r="O44" s="370"/>
      <c r="P44" s="279"/>
      <c r="Q44" s="376"/>
      <c r="R44" s="299"/>
      <c r="S44" s="307"/>
      <c r="T44" s="307"/>
      <c r="U44" s="299"/>
      <c r="V44" s="279"/>
      <c r="W44" s="299"/>
      <c r="X44" s="279"/>
      <c r="Y44" s="299"/>
      <c r="Z44" s="299"/>
      <c r="AA44" s="300"/>
      <c r="AB44" s="300"/>
      <c r="AC44" s="385"/>
      <c r="AD44" s="386"/>
      <c r="AE44" s="386">
        <v>0.91666666666666663</v>
      </c>
      <c r="AF44" s="385"/>
      <c r="AG44" s="279" t="s">
        <v>42</v>
      </c>
      <c r="AH44" s="297"/>
      <c r="AI44" s="297"/>
      <c r="AJ44" s="297"/>
      <c r="AK44" s="434"/>
      <c r="AL44" s="304"/>
      <c r="AM44" s="296"/>
      <c r="AN44" s="296"/>
      <c r="AO44" s="305" t="str">
        <f>IF(IF(AC44&gt;AD44,1-AC44+AD44,AD44-AC44)=0,"",IF(AC44&gt;AD44,1-AC44+AD44,AD44-AC44))</f>
        <v/>
      </c>
      <c r="AP44" s="305">
        <f>IF(IF(AE44&gt;AF44,1-AE44+AF44,AF44-AE44)=0,"",IF(AE44&gt;AF44,1-AE44+AF44,AF44-AE44))</f>
        <v>8.333333333333337E-2</v>
      </c>
      <c r="AT44" s="371"/>
    </row>
    <row r="45" spans="1:46">
      <c r="A45" s="327">
        <v>20210412</v>
      </c>
      <c r="B45" s="394">
        <v>2023</v>
      </c>
      <c r="C45" s="394">
        <v>4</v>
      </c>
      <c r="D45" s="394">
        <v>10</v>
      </c>
      <c r="E45" s="395" t="s">
        <v>807</v>
      </c>
      <c r="F45" s="394">
        <v>1</v>
      </c>
      <c r="G45" s="396" t="s">
        <v>310</v>
      </c>
      <c r="H45" s="421" t="s">
        <v>648</v>
      </c>
      <c r="I45" s="369" t="s">
        <v>56</v>
      </c>
      <c r="J45" s="297" t="s">
        <v>650</v>
      </c>
      <c r="K45" s="279"/>
      <c r="L45" s="279">
        <v>1</v>
      </c>
      <c r="M45" s="279">
        <v>2</v>
      </c>
      <c r="N45" s="364" t="s">
        <v>834</v>
      </c>
      <c r="O45" s="370" t="s">
        <v>835</v>
      </c>
      <c r="P45" s="279">
        <v>25</v>
      </c>
      <c r="Q45" s="376" t="s">
        <v>836</v>
      </c>
      <c r="R45" s="299">
        <v>1100</v>
      </c>
      <c r="S45" s="307">
        <v>6000</v>
      </c>
      <c r="T45" s="299">
        <v>6000</v>
      </c>
      <c r="U45" s="299">
        <v>1000</v>
      </c>
      <c r="V45" s="279">
        <v>1</v>
      </c>
      <c r="W45" s="299">
        <v>5900</v>
      </c>
      <c r="X45" s="279">
        <v>1</v>
      </c>
      <c r="Y45" s="299"/>
      <c r="Z45" s="299"/>
      <c r="AA45" s="300"/>
      <c r="AB45" s="300"/>
      <c r="AC45" s="385"/>
      <c r="AD45" s="386"/>
      <c r="AE45" s="386"/>
      <c r="AF45" s="385"/>
      <c r="AG45" s="279"/>
      <c r="AH45" s="297" t="s">
        <v>43</v>
      </c>
      <c r="AI45" s="297"/>
      <c r="AJ45" s="297" t="s">
        <v>652</v>
      </c>
      <c r="AK45" s="303"/>
      <c r="AL45" s="304"/>
      <c r="AM45" s="296"/>
      <c r="AN45" s="296"/>
      <c r="AO45" s="305" t="str">
        <f>IF(IF(AC45&gt;AD45,1-AC45+AD45,AD45-AC45)=0,"",IF(AC45&gt;AD45,1-AC45+AD45,AD45-AC45))</f>
        <v/>
      </c>
      <c r="AP45" s="305" t="str">
        <f>IF(IF(AE45&gt;AF45,1-AE45+AF45,AF45-AE45)=0,"",IF(AE45&gt;AF45,1-AE45+AF45,AF45-AE45))</f>
        <v/>
      </c>
      <c r="AT45" s="371"/>
    </row>
    <row r="46" spans="1:46">
      <c r="A46" s="327">
        <v>20210412</v>
      </c>
      <c r="B46" s="394">
        <v>2023</v>
      </c>
      <c r="C46" s="394">
        <v>4</v>
      </c>
      <c r="D46" s="394">
        <v>10</v>
      </c>
      <c r="E46" s="395" t="s">
        <v>807</v>
      </c>
      <c r="F46" s="394"/>
      <c r="G46" s="396"/>
      <c r="H46" s="297"/>
      <c r="I46" s="369"/>
      <c r="J46" s="297"/>
      <c r="K46" s="279"/>
      <c r="L46" s="279"/>
      <c r="M46" s="279"/>
      <c r="N46" s="364"/>
      <c r="O46" s="370"/>
      <c r="P46" s="279"/>
      <c r="Q46" s="376"/>
      <c r="R46" s="299"/>
      <c r="S46" s="307"/>
      <c r="T46" s="307"/>
      <c r="U46" s="299"/>
      <c r="V46" s="279"/>
      <c r="W46" s="299"/>
      <c r="X46" s="279"/>
      <c r="Y46" s="299"/>
      <c r="Z46" s="299"/>
      <c r="AA46" s="300"/>
      <c r="AB46" s="300"/>
      <c r="AC46" s="385"/>
      <c r="AD46" s="386"/>
      <c r="AE46" s="386"/>
      <c r="AF46" s="385"/>
      <c r="AG46" s="279" t="s">
        <v>42</v>
      </c>
      <c r="AH46" s="297"/>
      <c r="AI46" s="297"/>
      <c r="AJ46" s="297"/>
      <c r="AK46" s="303"/>
      <c r="AL46" s="304"/>
      <c r="AM46" s="296"/>
      <c r="AN46" s="296"/>
      <c r="AO46" s="305" t="str">
        <f>IF(IF(AC46&gt;AD46,1-AC46+AD46,AD46-AC46)=0,"",IF(AC46&gt;AD46,1-AC46+AD46,AD46-AC46))</f>
        <v/>
      </c>
      <c r="AP46" s="305" t="str">
        <f>IF(IF(AE46&gt;AF46,1-AE46+AF46,AF46-AE46)=0,"",IF(AE46&gt;AF46,1-AE46+AF46,AF46-AE46))</f>
        <v/>
      </c>
      <c r="AT46" s="371"/>
    </row>
    <row r="47" spans="1:46">
      <c r="A47" s="327">
        <v>20210412</v>
      </c>
      <c r="B47" s="394">
        <v>2023</v>
      </c>
      <c r="C47" s="394">
        <v>4</v>
      </c>
      <c r="D47" s="394">
        <v>10</v>
      </c>
      <c r="E47" s="395" t="s">
        <v>807</v>
      </c>
      <c r="F47" s="394">
        <v>2</v>
      </c>
      <c r="G47" s="396" t="s">
        <v>310</v>
      </c>
      <c r="H47" s="421" t="s">
        <v>648</v>
      </c>
      <c r="I47" s="369" t="s">
        <v>56</v>
      </c>
      <c r="J47" s="297" t="s">
        <v>650</v>
      </c>
      <c r="K47" s="279"/>
      <c r="L47" s="279">
        <v>2</v>
      </c>
      <c r="M47" s="279">
        <v>2</v>
      </c>
      <c r="N47" s="364" t="s">
        <v>834</v>
      </c>
      <c r="O47" s="370" t="s">
        <v>835</v>
      </c>
      <c r="P47" s="279">
        <v>25</v>
      </c>
      <c r="Q47" s="376" t="s">
        <v>836</v>
      </c>
      <c r="R47" s="299">
        <v>1100</v>
      </c>
      <c r="S47" s="307">
        <v>6000</v>
      </c>
      <c r="T47" s="299">
        <v>6000</v>
      </c>
      <c r="U47" s="299">
        <v>1000</v>
      </c>
      <c r="V47" s="279">
        <v>1</v>
      </c>
      <c r="W47" s="299">
        <v>5900</v>
      </c>
      <c r="X47" s="279">
        <v>1</v>
      </c>
      <c r="Y47" s="299"/>
      <c r="Z47" s="299"/>
      <c r="AA47" s="300"/>
      <c r="AB47" s="300"/>
      <c r="AC47" s="385"/>
      <c r="AD47" s="386"/>
      <c r="AE47" s="386"/>
      <c r="AF47" s="385"/>
      <c r="AG47" s="279"/>
      <c r="AH47" s="297" t="s">
        <v>43</v>
      </c>
      <c r="AI47" s="297"/>
      <c r="AJ47" s="297" t="s">
        <v>652</v>
      </c>
      <c r="AK47" s="303"/>
      <c r="AL47" s="304"/>
      <c r="AM47" s="296"/>
      <c r="AN47" s="296"/>
      <c r="AO47" s="305" t="str">
        <f>IF(IF(AC47&gt;AD47,1-AC47+AD47,AD47-AC47)=0,"",IF(AC47&gt;AD47,1-AC47+AD47,AD47-AC47))</f>
        <v/>
      </c>
      <c r="AP47" s="305" t="str">
        <f>IF(IF(AE47&gt;AF47,1-AE47+AF47,AF47-AE47)=0,"",IF(AE47&gt;AF47,1-AE47+AF47,AF47-AE47))</f>
        <v/>
      </c>
      <c r="AT47" s="371"/>
    </row>
    <row r="48" spans="1:46">
      <c r="A48" s="327">
        <v>20210412</v>
      </c>
      <c r="B48" s="394">
        <v>2023</v>
      </c>
      <c r="C48" s="394">
        <v>4</v>
      </c>
      <c r="D48" s="394">
        <v>10</v>
      </c>
      <c r="E48" s="395" t="s">
        <v>807</v>
      </c>
      <c r="F48" s="394"/>
      <c r="G48" s="396"/>
      <c r="H48" s="297"/>
      <c r="I48" s="369"/>
      <c r="J48" s="297"/>
      <c r="K48" s="279"/>
      <c r="L48" s="279"/>
      <c r="M48" s="279"/>
      <c r="N48" s="364"/>
      <c r="O48" s="370"/>
      <c r="P48" s="279"/>
      <c r="Q48" s="376"/>
      <c r="R48" s="299"/>
      <c r="S48" s="307"/>
      <c r="T48" s="307"/>
      <c r="U48" s="299"/>
      <c r="V48" s="279"/>
      <c r="W48" s="299"/>
      <c r="X48" s="279"/>
      <c r="Y48" s="299"/>
      <c r="Z48" s="299"/>
      <c r="AA48" s="300"/>
      <c r="AB48" s="300"/>
      <c r="AC48" s="385"/>
      <c r="AD48" s="386"/>
      <c r="AE48" s="386"/>
      <c r="AF48" s="385"/>
      <c r="AG48" s="279" t="s">
        <v>49</v>
      </c>
      <c r="AH48" s="297"/>
      <c r="AI48" s="297"/>
      <c r="AJ48" s="297"/>
      <c r="AK48" s="303"/>
      <c r="AL48" s="304"/>
      <c r="AM48" s="296"/>
      <c r="AN48" s="296"/>
      <c r="AO48" s="305" t="str">
        <f>IF(IF(AC48&gt;AD48,1-AC48+AD48,AD48-AC48)=0,"",IF(AC48&gt;AD48,1-AC48+AD48,AD48-AC48))</f>
        <v/>
      </c>
      <c r="AP48" s="305" t="str">
        <f>IF(IF(AE48&gt;AF48,1-AE48+AF48,AF48-AE48)=0,"",IF(AE48&gt;AF48,1-AE48+AF48,AF48-AE48))</f>
        <v/>
      </c>
      <c r="AT48" s="371"/>
    </row>
    <row r="49" spans="2:42">
      <c r="B49" s="394">
        <v>2023</v>
      </c>
      <c r="C49" s="394">
        <v>4</v>
      </c>
      <c r="D49" s="394"/>
      <c r="E49" s="395"/>
      <c r="F49" s="394"/>
      <c r="G49" s="396"/>
      <c r="H49" s="421"/>
      <c r="I49" s="422"/>
      <c r="J49" s="421"/>
      <c r="K49" s="423"/>
      <c r="L49" s="423"/>
      <c r="M49" s="423"/>
      <c r="N49" s="419"/>
      <c r="O49" s="424"/>
      <c r="P49" s="423"/>
      <c r="Q49" s="425"/>
      <c r="R49" s="426"/>
      <c r="S49" s="427"/>
      <c r="T49" s="427"/>
      <c r="U49" s="426"/>
      <c r="V49" s="423"/>
      <c r="W49" s="426"/>
      <c r="X49" s="423"/>
      <c r="Y49" s="426"/>
      <c r="Z49" s="426"/>
      <c r="AA49" s="428"/>
      <c r="AB49" s="428"/>
      <c r="AC49" s="429"/>
      <c r="AD49" s="430"/>
      <c r="AE49" s="430"/>
      <c r="AF49" s="429"/>
      <c r="AG49" s="423" t="s">
        <v>36</v>
      </c>
      <c r="AH49" s="421"/>
      <c r="AI49" s="421"/>
      <c r="AJ49" s="421"/>
      <c r="AK49" s="431" t="s">
        <v>837</v>
      </c>
      <c r="AL49" s="304"/>
      <c r="AM49" s="296"/>
      <c r="AN49" s="296"/>
      <c r="AO49" s="305" t="str">
        <f t="shared" si="2"/>
        <v/>
      </c>
      <c r="AP49" s="305" t="str">
        <f t="shared" si="3"/>
        <v/>
      </c>
    </row>
    <row r="50" spans="2:42">
      <c r="B50" s="394">
        <v>2023</v>
      </c>
      <c r="C50" s="394">
        <v>4</v>
      </c>
      <c r="D50" s="394"/>
      <c r="E50" s="395"/>
      <c r="F50" s="394"/>
      <c r="G50" s="396"/>
      <c r="H50" s="421"/>
      <c r="I50" s="422"/>
      <c r="J50" s="421"/>
      <c r="K50" s="423"/>
      <c r="L50" s="423"/>
      <c r="M50" s="423"/>
      <c r="N50" s="419"/>
      <c r="O50" s="424"/>
      <c r="P50" s="423"/>
      <c r="Q50" s="425"/>
      <c r="R50" s="426"/>
      <c r="S50" s="427"/>
      <c r="T50" s="427"/>
      <c r="U50" s="426"/>
      <c r="V50" s="423"/>
      <c r="W50" s="426"/>
      <c r="X50" s="423"/>
      <c r="Y50" s="426"/>
      <c r="Z50" s="426"/>
      <c r="AA50" s="428"/>
      <c r="AB50" s="428"/>
      <c r="AC50" s="429"/>
      <c r="AD50" s="430"/>
      <c r="AE50" s="430"/>
      <c r="AF50" s="429"/>
      <c r="AG50" s="423"/>
      <c r="AH50" s="421"/>
      <c r="AI50" s="421"/>
      <c r="AJ50" s="421"/>
      <c r="AK50" s="431"/>
      <c r="AL50" s="304"/>
      <c r="AM50" s="296"/>
      <c r="AN50" s="296"/>
      <c r="AO50" s="305"/>
      <c r="AP50" s="305"/>
    </row>
    <row r="51" spans="2:42">
      <c r="B51" s="394">
        <v>2023</v>
      </c>
      <c r="C51" s="394">
        <v>4</v>
      </c>
      <c r="D51" s="394"/>
      <c r="E51" s="395"/>
      <c r="F51" s="394"/>
      <c r="G51" s="396"/>
      <c r="H51" s="421"/>
      <c r="I51" s="422"/>
      <c r="J51" s="421"/>
      <c r="K51" s="423"/>
      <c r="L51" s="423"/>
      <c r="M51" s="423"/>
      <c r="N51" s="419"/>
      <c r="O51" s="424"/>
      <c r="P51" s="423"/>
      <c r="Q51" s="425"/>
      <c r="R51" s="426"/>
      <c r="S51" s="427"/>
      <c r="T51" s="427"/>
      <c r="U51" s="426"/>
      <c r="V51" s="423"/>
      <c r="W51" s="426"/>
      <c r="X51" s="423"/>
      <c r="Y51" s="426"/>
      <c r="Z51" s="426"/>
      <c r="AA51" s="428"/>
      <c r="AB51" s="428"/>
      <c r="AC51" s="429"/>
      <c r="AD51" s="430"/>
      <c r="AE51" s="430"/>
      <c r="AF51" s="429"/>
      <c r="AG51" s="423"/>
      <c r="AH51" s="421"/>
      <c r="AI51" s="421"/>
      <c r="AJ51" s="421"/>
      <c r="AK51" s="431"/>
      <c r="AL51" s="304"/>
      <c r="AM51" s="296"/>
      <c r="AN51" s="296"/>
      <c r="AO51" s="305"/>
      <c r="AP51" s="305"/>
    </row>
    <row r="52" spans="2:42">
      <c r="B52" s="394">
        <v>2023</v>
      </c>
      <c r="C52" s="394">
        <v>4</v>
      </c>
      <c r="D52" s="394"/>
      <c r="E52" s="395"/>
      <c r="F52" s="394"/>
      <c r="G52" s="396"/>
      <c r="H52" s="421"/>
      <c r="I52" s="422"/>
      <c r="J52" s="421"/>
      <c r="K52" s="423"/>
      <c r="L52" s="423"/>
      <c r="M52" s="423"/>
      <c r="N52" s="419"/>
      <c r="O52" s="424"/>
      <c r="P52" s="423"/>
      <c r="Q52" s="425"/>
      <c r="R52" s="426"/>
      <c r="S52" s="427"/>
      <c r="T52" s="427"/>
      <c r="U52" s="426"/>
      <c r="V52" s="423"/>
      <c r="W52" s="426"/>
      <c r="X52" s="423"/>
      <c r="Y52" s="426"/>
      <c r="Z52" s="426"/>
      <c r="AA52" s="428"/>
      <c r="AB52" s="428"/>
      <c r="AC52" s="429"/>
      <c r="AD52" s="430"/>
      <c r="AE52" s="430"/>
      <c r="AF52" s="429"/>
      <c r="AG52" s="423" t="s">
        <v>42</v>
      </c>
      <c r="AH52" s="421"/>
      <c r="AI52" s="421"/>
      <c r="AJ52" s="421"/>
      <c r="AK52" s="431"/>
      <c r="AL52" s="304"/>
      <c r="AM52" s="296"/>
      <c r="AN52" s="296"/>
      <c r="AO52" s="305" t="str">
        <f t="shared" si="2"/>
        <v/>
      </c>
      <c r="AP52" s="305" t="str">
        <f t="shared" si="3"/>
        <v/>
      </c>
    </row>
    <row r="53" spans="2:42">
      <c r="B53" s="394">
        <v>2023</v>
      </c>
      <c r="C53" s="394">
        <v>4</v>
      </c>
      <c r="D53" s="394"/>
      <c r="E53" s="395"/>
      <c r="F53" s="394"/>
      <c r="G53" s="396" t="s">
        <v>806</v>
      </c>
      <c r="H53" s="421" t="s">
        <v>648</v>
      </c>
      <c r="I53" s="422" t="s">
        <v>684</v>
      </c>
      <c r="J53" s="421" t="s">
        <v>650</v>
      </c>
      <c r="K53" s="423">
        <v>3703996</v>
      </c>
      <c r="L53" s="423">
        <v>1</v>
      </c>
      <c r="M53" s="423">
        <v>12</v>
      </c>
      <c r="N53" s="419" t="s">
        <v>737</v>
      </c>
      <c r="O53" s="370" t="s">
        <v>835</v>
      </c>
      <c r="P53" s="423">
        <v>50</v>
      </c>
      <c r="Q53" s="425" t="s">
        <v>120</v>
      </c>
      <c r="R53" s="426">
        <v>1120</v>
      </c>
      <c r="S53" s="427">
        <v>10000</v>
      </c>
      <c r="T53" s="427">
        <v>10000</v>
      </c>
      <c r="U53" s="426">
        <v>1120</v>
      </c>
      <c r="V53" s="423">
        <v>1</v>
      </c>
      <c r="W53" s="426">
        <v>5000</v>
      </c>
      <c r="X53" s="423">
        <v>2</v>
      </c>
      <c r="Y53" s="426"/>
      <c r="Z53" s="426"/>
      <c r="AA53" s="428"/>
      <c r="AB53" s="428"/>
      <c r="AC53" s="429"/>
      <c r="AD53" s="430"/>
      <c r="AE53" s="430"/>
      <c r="AF53" s="429"/>
      <c r="AG53" s="423" t="s">
        <v>685</v>
      </c>
      <c r="AH53" s="421" t="s">
        <v>682</v>
      </c>
      <c r="AI53" s="421"/>
      <c r="AJ53" s="421" t="s">
        <v>649</v>
      </c>
      <c r="AK53" s="431"/>
      <c r="AL53" s="304"/>
      <c r="AM53" s="296"/>
      <c r="AN53" s="296"/>
      <c r="AO53" s="305" t="str">
        <f t="shared" si="2"/>
        <v/>
      </c>
      <c r="AP53" s="305" t="str">
        <f t="shared" si="3"/>
        <v/>
      </c>
    </row>
    <row r="54" spans="2:42">
      <c r="B54" s="394">
        <v>2023</v>
      </c>
      <c r="C54" s="394">
        <v>4</v>
      </c>
      <c r="D54" s="394"/>
      <c r="E54" s="395"/>
      <c r="F54" s="394"/>
      <c r="G54" s="396" t="s">
        <v>806</v>
      </c>
      <c r="H54" s="421" t="s">
        <v>648</v>
      </c>
      <c r="I54" s="422" t="s">
        <v>684</v>
      </c>
      <c r="J54" s="421" t="s">
        <v>650</v>
      </c>
      <c r="K54" s="423">
        <v>3703996</v>
      </c>
      <c r="L54" s="423"/>
      <c r="M54" s="423">
        <v>12</v>
      </c>
      <c r="N54" s="419" t="s">
        <v>737</v>
      </c>
      <c r="O54" s="370" t="s">
        <v>835</v>
      </c>
      <c r="P54" s="423">
        <v>50</v>
      </c>
      <c r="Q54" s="425" t="s">
        <v>120</v>
      </c>
      <c r="R54" s="426">
        <v>1120</v>
      </c>
      <c r="S54" s="427">
        <v>10000</v>
      </c>
      <c r="T54" s="427">
        <v>10000</v>
      </c>
      <c r="U54" s="426">
        <v>1120</v>
      </c>
      <c r="V54" s="423">
        <v>1</v>
      </c>
      <c r="W54" s="426">
        <v>5000</v>
      </c>
      <c r="X54" s="423">
        <v>2</v>
      </c>
      <c r="Y54" s="426"/>
      <c r="Z54" s="426"/>
      <c r="AA54" s="428"/>
      <c r="AB54" s="428"/>
      <c r="AC54" s="429"/>
      <c r="AD54" s="430"/>
      <c r="AE54" s="430"/>
      <c r="AF54" s="429"/>
      <c r="AG54" s="423"/>
      <c r="AH54" s="421" t="s">
        <v>682</v>
      </c>
      <c r="AI54" s="421"/>
      <c r="AJ54" s="421" t="s">
        <v>649</v>
      </c>
      <c r="AK54" s="431"/>
      <c r="AL54" s="304"/>
      <c r="AM54" s="296"/>
      <c r="AN54" s="296"/>
      <c r="AO54" s="305" t="str">
        <f t="shared" si="2"/>
        <v/>
      </c>
      <c r="AP54" s="305" t="str">
        <f t="shared" si="3"/>
        <v/>
      </c>
    </row>
    <row r="55" spans="2:42">
      <c r="B55" s="394">
        <v>2023</v>
      </c>
      <c r="C55" s="394">
        <v>4</v>
      </c>
      <c r="D55" s="394"/>
      <c r="E55" s="395"/>
      <c r="F55" s="394"/>
      <c r="G55" s="396"/>
      <c r="H55" s="421"/>
      <c r="I55" s="422"/>
      <c r="J55" s="421"/>
      <c r="K55" s="423"/>
      <c r="L55" s="423"/>
      <c r="M55" s="423"/>
      <c r="N55" s="419"/>
      <c r="O55" s="424"/>
      <c r="P55" s="423"/>
      <c r="Q55" s="425"/>
      <c r="R55" s="426"/>
      <c r="S55" s="427"/>
      <c r="T55" s="427"/>
      <c r="U55" s="426"/>
      <c r="V55" s="423"/>
      <c r="W55" s="426"/>
      <c r="X55" s="423"/>
      <c r="Y55" s="426"/>
      <c r="Z55" s="426"/>
      <c r="AA55" s="428"/>
      <c r="AB55" s="428"/>
      <c r="AC55" s="429"/>
      <c r="AD55" s="430"/>
      <c r="AE55" s="430"/>
      <c r="AF55" s="429"/>
      <c r="AG55" s="423" t="s">
        <v>705</v>
      </c>
      <c r="AH55" s="421"/>
      <c r="AI55" s="421"/>
      <c r="AJ55" s="421"/>
      <c r="AK55" s="431"/>
      <c r="AL55" s="304"/>
      <c r="AM55" s="296"/>
      <c r="AN55" s="296"/>
      <c r="AO55" s="305" t="str">
        <f t="shared" si="2"/>
        <v/>
      </c>
      <c r="AP55" s="305" t="str">
        <f t="shared" si="3"/>
        <v/>
      </c>
    </row>
    <row r="56" spans="2:42">
      <c r="B56" s="394">
        <v>2023</v>
      </c>
      <c r="C56" s="394">
        <v>4</v>
      </c>
      <c r="D56" s="394"/>
      <c r="E56" s="395"/>
      <c r="F56" s="394"/>
      <c r="G56" s="396" t="s">
        <v>806</v>
      </c>
      <c r="H56" s="421" t="s">
        <v>648</v>
      </c>
      <c r="I56" s="422" t="s">
        <v>684</v>
      </c>
      <c r="J56" s="421" t="s">
        <v>650</v>
      </c>
      <c r="K56" s="423">
        <v>3703996</v>
      </c>
      <c r="L56" s="423">
        <v>2</v>
      </c>
      <c r="M56" s="423">
        <v>12</v>
      </c>
      <c r="N56" s="419" t="s">
        <v>737</v>
      </c>
      <c r="O56" s="370" t="s">
        <v>835</v>
      </c>
      <c r="P56" s="423">
        <v>50</v>
      </c>
      <c r="Q56" s="425" t="s">
        <v>120</v>
      </c>
      <c r="R56" s="426">
        <v>1120</v>
      </c>
      <c r="S56" s="427">
        <v>10000</v>
      </c>
      <c r="T56" s="427">
        <v>10000</v>
      </c>
      <c r="U56" s="426">
        <v>1120</v>
      </c>
      <c r="V56" s="423">
        <v>1</v>
      </c>
      <c r="W56" s="426">
        <v>5000</v>
      </c>
      <c r="X56" s="423">
        <v>2</v>
      </c>
      <c r="Y56" s="426"/>
      <c r="Z56" s="426"/>
      <c r="AA56" s="428"/>
      <c r="AB56" s="428"/>
      <c r="AC56" s="429"/>
      <c r="AD56" s="430"/>
      <c r="AE56" s="430"/>
      <c r="AF56" s="429"/>
      <c r="AG56" s="423" t="s">
        <v>685</v>
      </c>
      <c r="AH56" s="421" t="s">
        <v>682</v>
      </c>
      <c r="AI56" s="421"/>
      <c r="AJ56" s="421" t="s">
        <v>649</v>
      </c>
      <c r="AK56" s="431"/>
      <c r="AL56" s="304"/>
      <c r="AM56" s="296"/>
      <c r="AN56" s="296"/>
      <c r="AO56" s="305" t="str">
        <f t="shared" si="2"/>
        <v/>
      </c>
      <c r="AP56" s="305" t="str">
        <f t="shared" si="3"/>
        <v/>
      </c>
    </row>
    <row r="57" spans="2:42">
      <c r="B57" s="394">
        <v>2023</v>
      </c>
      <c r="C57" s="394">
        <v>4</v>
      </c>
      <c r="D57" s="394"/>
      <c r="E57" s="395"/>
      <c r="F57" s="394"/>
      <c r="G57" s="396" t="s">
        <v>806</v>
      </c>
      <c r="H57" s="421" t="s">
        <v>648</v>
      </c>
      <c r="I57" s="422" t="s">
        <v>684</v>
      </c>
      <c r="J57" s="421" t="s">
        <v>650</v>
      </c>
      <c r="K57" s="423">
        <v>3703996</v>
      </c>
      <c r="L57" s="423"/>
      <c r="M57" s="423">
        <v>12</v>
      </c>
      <c r="N57" s="419" t="s">
        <v>737</v>
      </c>
      <c r="O57" s="370" t="s">
        <v>835</v>
      </c>
      <c r="P57" s="423">
        <v>50</v>
      </c>
      <c r="Q57" s="425" t="s">
        <v>120</v>
      </c>
      <c r="R57" s="426">
        <v>1120</v>
      </c>
      <c r="S57" s="427">
        <v>10000</v>
      </c>
      <c r="T57" s="427">
        <v>10000</v>
      </c>
      <c r="U57" s="426">
        <v>1120</v>
      </c>
      <c r="V57" s="423">
        <v>1</v>
      </c>
      <c r="W57" s="426">
        <v>5000</v>
      </c>
      <c r="X57" s="423">
        <v>2</v>
      </c>
      <c r="Y57" s="426"/>
      <c r="Z57" s="426"/>
      <c r="AA57" s="428"/>
      <c r="AB57" s="428"/>
      <c r="AC57" s="429"/>
      <c r="AD57" s="430"/>
      <c r="AE57" s="430"/>
      <c r="AF57" s="429"/>
      <c r="AG57" s="423"/>
      <c r="AH57" s="421" t="s">
        <v>682</v>
      </c>
      <c r="AI57" s="421"/>
      <c r="AJ57" s="421" t="s">
        <v>649</v>
      </c>
      <c r="AK57" s="431"/>
      <c r="AL57" s="304"/>
      <c r="AM57" s="296"/>
      <c r="AN57" s="296"/>
      <c r="AO57" s="305" t="str">
        <f t="shared" si="2"/>
        <v/>
      </c>
      <c r="AP57" s="305" t="str">
        <f t="shared" si="3"/>
        <v/>
      </c>
    </row>
    <row r="58" spans="2:42">
      <c r="B58" s="394">
        <v>2023</v>
      </c>
      <c r="C58" s="394">
        <v>4</v>
      </c>
      <c r="D58" s="394"/>
      <c r="E58" s="395"/>
      <c r="F58" s="394"/>
      <c r="G58" s="396"/>
      <c r="H58" s="421"/>
      <c r="I58" s="422"/>
      <c r="J58" s="421"/>
      <c r="K58" s="423"/>
      <c r="L58" s="423"/>
      <c r="M58" s="423"/>
      <c r="N58" s="419"/>
      <c r="O58" s="424"/>
      <c r="P58" s="423"/>
      <c r="Q58" s="425"/>
      <c r="R58" s="426"/>
      <c r="S58" s="427"/>
      <c r="T58" s="427"/>
      <c r="U58" s="426"/>
      <c r="V58" s="423"/>
      <c r="W58" s="426"/>
      <c r="X58" s="423"/>
      <c r="Y58" s="426"/>
      <c r="Z58" s="426"/>
      <c r="AA58" s="428"/>
      <c r="AB58" s="428"/>
      <c r="AC58" s="429"/>
      <c r="AD58" s="430"/>
      <c r="AE58" s="430"/>
      <c r="AF58" s="429"/>
      <c r="AG58" s="423" t="s">
        <v>705</v>
      </c>
      <c r="AH58" s="421"/>
      <c r="AI58" s="421"/>
      <c r="AJ58" s="421"/>
      <c r="AK58" s="431"/>
      <c r="AL58" s="304"/>
      <c r="AM58" s="296"/>
      <c r="AN58" s="296"/>
      <c r="AO58" s="305" t="str">
        <f t="shared" si="2"/>
        <v/>
      </c>
      <c r="AP58" s="305" t="str">
        <f t="shared" si="3"/>
        <v/>
      </c>
    </row>
    <row r="59" spans="2:42">
      <c r="B59" s="394">
        <v>2023</v>
      </c>
      <c r="C59" s="394">
        <v>4</v>
      </c>
      <c r="D59" s="394"/>
      <c r="E59" s="395"/>
      <c r="F59" s="394"/>
      <c r="G59" s="396" t="s">
        <v>806</v>
      </c>
      <c r="H59" s="421" t="s">
        <v>648</v>
      </c>
      <c r="I59" s="422" t="s">
        <v>684</v>
      </c>
      <c r="J59" s="421" t="s">
        <v>650</v>
      </c>
      <c r="K59" s="423">
        <v>3703996</v>
      </c>
      <c r="L59" s="423">
        <v>3</v>
      </c>
      <c r="M59" s="423">
        <v>12</v>
      </c>
      <c r="N59" s="419" t="s">
        <v>737</v>
      </c>
      <c r="O59" s="370" t="s">
        <v>835</v>
      </c>
      <c r="P59" s="423">
        <v>50</v>
      </c>
      <c r="Q59" s="425" t="s">
        <v>120</v>
      </c>
      <c r="R59" s="426">
        <v>1120</v>
      </c>
      <c r="S59" s="427">
        <v>10000</v>
      </c>
      <c r="T59" s="427">
        <v>10000</v>
      </c>
      <c r="U59" s="426">
        <v>1120</v>
      </c>
      <c r="V59" s="423">
        <v>1</v>
      </c>
      <c r="W59" s="426">
        <v>5000</v>
      </c>
      <c r="X59" s="423">
        <v>2</v>
      </c>
      <c r="Y59" s="426"/>
      <c r="Z59" s="426"/>
      <c r="AA59" s="428"/>
      <c r="AB59" s="428"/>
      <c r="AC59" s="429"/>
      <c r="AD59" s="430"/>
      <c r="AE59" s="430"/>
      <c r="AF59" s="429"/>
      <c r="AG59" s="423" t="s">
        <v>685</v>
      </c>
      <c r="AH59" s="421" t="s">
        <v>682</v>
      </c>
      <c r="AI59" s="421"/>
      <c r="AJ59" s="421" t="s">
        <v>649</v>
      </c>
      <c r="AK59" s="431"/>
      <c r="AL59" s="304"/>
      <c r="AM59" s="296"/>
      <c r="AN59" s="296"/>
      <c r="AO59" s="305" t="str">
        <f t="shared" si="2"/>
        <v/>
      </c>
      <c r="AP59" s="305" t="str">
        <f t="shared" si="3"/>
        <v/>
      </c>
    </row>
    <row r="60" spans="2:42">
      <c r="B60" s="394">
        <v>2023</v>
      </c>
      <c r="C60" s="394">
        <v>4</v>
      </c>
      <c r="D60" s="394"/>
      <c r="E60" s="395"/>
      <c r="F60" s="394"/>
      <c r="G60" s="396" t="s">
        <v>806</v>
      </c>
      <c r="H60" s="421" t="s">
        <v>648</v>
      </c>
      <c r="I60" s="422" t="s">
        <v>684</v>
      </c>
      <c r="J60" s="421" t="s">
        <v>650</v>
      </c>
      <c r="K60" s="423">
        <v>3703996</v>
      </c>
      <c r="L60" s="423"/>
      <c r="M60" s="423">
        <v>12</v>
      </c>
      <c r="N60" s="419" t="s">
        <v>737</v>
      </c>
      <c r="O60" s="370" t="s">
        <v>835</v>
      </c>
      <c r="P60" s="423">
        <v>50</v>
      </c>
      <c r="Q60" s="425" t="s">
        <v>120</v>
      </c>
      <c r="R60" s="426">
        <v>1120</v>
      </c>
      <c r="S60" s="427">
        <v>10000</v>
      </c>
      <c r="T60" s="427">
        <v>10000</v>
      </c>
      <c r="U60" s="426">
        <v>1120</v>
      </c>
      <c r="V60" s="423">
        <v>1</v>
      </c>
      <c r="W60" s="426">
        <v>5000</v>
      </c>
      <c r="X60" s="423">
        <v>2</v>
      </c>
      <c r="Y60" s="426"/>
      <c r="Z60" s="426"/>
      <c r="AA60" s="428"/>
      <c r="AB60" s="428"/>
      <c r="AC60" s="429"/>
      <c r="AD60" s="430"/>
      <c r="AE60" s="430"/>
      <c r="AF60" s="429"/>
      <c r="AG60" s="423"/>
      <c r="AH60" s="421" t="s">
        <v>682</v>
      </c>
      <c r="AI60" s="421"/>
      <c r="AJ60" s="421" t="s">
        <v>649</v>
      </c>
      <c r="AK60" s="431"/>
      <c r="AL60" s="304"/>
      <c r="AM60" s="296"/>
      <c r="AN60" s="296"/>
      <c r="AO60" s="305" t="str">
        <f t="shared" si="2"/>
        <v/>
      </c>
      <c r="AP60" s="305" t="str">
        <f t="shared" si="3"/>
        <v/>
      </c>
    </row>
    <row r="61" spans="2:42">
      <c r="B61" s="394">
        <v>2023</v>
      </c>
      <c r="C61" s="394">
        <v>4</v>
      </c>
      <c r="D61" s="394"/>
      <c r="E61" s="395"/>
      <c r="F61" s="394"/>
      <c r="G61" s="396"/>
      <c r="H61" s="421"/>
      <c r="I61" s="422"/>
      <c r="J61" s="421"/>
      <c r="K61" s="423"/>
      <c r="L61" s="423"/>
      <c r="M61" s="423"/>
      <c r="N61" s="419"/>
      <c r="O61" s="424"/>
      <c r="P61" s="423"/>
      <c r="Q61" s="425"/>
      <c r="R61" s="426"/>
      <c r="S61" s="427"/>
      <c r="T61" s="427"/>
      <c r="U61" s="426"/>
      <c r="V61" s="423"/>
      <c r="W61" s="426"/>
      <c r="X61" s="423"/>
      <c r="Y61" s="426"/>
      <c r="Z61" s="426"/>
      <c r="AA61" s="428"/>
      <c r="AB61" s="428"/>
      <c r="AC61" s="429"/>
      <c r="AD61" s="430"/>
      <c r="AE61" s="430"/>
      <c r="AF61" s="429"/>
      <c r="AG61" s="423" t="s">
        <v>705</v>
      </c>
      <c r="AH61" s="421"/>
      <c r="AI61" s="421"/>
      <c r="AJ61" s="421"/>
      <c r="AK61" s="431" t="s">
        <v>812</v>
      </c>
      <c r="AL61" s="304"/>
      <c r="AM61" s="296"/>
      <c r="AN61" s="296"/>
      <c r="AO61" s="305" t="str">
        <f t="shared" si="2"/>
        <v/>
      </c>
      <c r="AP61" s="305" t="str">
        <f t="shared" si="3"/>
        <v/>
      </c>
    </row>
    <row r="62" spans="2:42">
      <c r="B62" s="394">
        <v>2023</v>
      </c>
      <c r="C62" s="394">
        <v>4</v>
      </c>
      <c r="D62" s="394"/>
      <c r="E62" s="395"/>
      <c r="F62" s="394"/>
      <c r="G62" s="396" t="s">
        <v>806</v>
      </c>
      <c r="H62" s="421" t="s">
        <v>648</v>
      </c>
      <c r="I62" s="422" t="s">
        <v>684</v>
      </c>
      <c r="J62" s="421" t="s">
        <v>650</v>
      </c>
      <c r="K62" s="423">
        <v>3703996</v>
      </c>
      <c r="L62" s="423">
        <v>4</v>
      </c>
      <c r="M62" s="423">
        <v>12</v>
      </c>
      <c r="N62" s="419" t="s">
        <v>737</v>
      </c>
      <c r="O62" s="370" t="s">
        <v>835</v>
      </c>
      <c r="P62" s="423">
        <v>50</v>
      </c>
      <c r="Q62" s="425" t="s">
        <v>120</v>
      </c>
      <c r="R62" s="426">
        <v>1120</v>
      </c>
      <c r="S62" s="427">
        <v>10000</v>
      </c>
      <c r="T62" s="427">
        <v>10000</v>
      </c>
      <c r="U62" s="426">
        <v>1120</v>
      </c>
      <c r="V62" s="423">
        <v>1</v>
      </c>
      <c r="W62" s="426">
        <v>5000</v>
      </c>
      <c r="X62" s="423">
        <v>2</v>
      </c>
      <c r="Y62" s="426"/>
      <c r="Z62" s="426"/>
      <c r="AA62" s="428"/>
      <c r="AB62" s="428"/>
      <c r="AC62" s="429"/>
      <c r="AD62" s="430"/>
      <c r="AE62" s="430"/>
      <c r="AF62" s="429"/>
      <c r="AG62" s="423" t="s">
        <v>685</v>
      </c>
      <c r="AH62" s="421" t="s">
        <v>682</v>
      </c>
      <c r="AI62" s="421"/>
      <c r="AJ62" s="421" t="s">
        <v>649</v>
      </c>
      <c r="AK62" s="431"/>
      <c r="AL62" s="304"/>
      <c r="AM62" s="296"/>
      <c r="AN62" s="296"/>
      <c r="AO62" s="305" t="str">
        <f t="shared" si="2"/>
        <v/>
      </c>
      <c r="AP62" s="305" t="str">
        <f t="shared" si="3"/>
        <v/>
      </c>
    </row>
    <row r="63" spans="2:42">
      <c r="B63" s="394">
        <v>2023</v>
      </c>
      <c r="C63" s="394">
        <v>4</v>
      </c>
      <c r="D63" s="394"/>
      <c r="E63" s="395"/>
      <c r="F63" s="394"/>
      <c r="G63" s="396" t="s">
        <v>806</v>
      </c>
      <c r="H63" s="421" t="s">
        <v>648</v>
      </c>
      <c r="I63" s="422" t="s">
        <v>684</v>
      </c>
      <c r="J63" s="421" t="s">
        <v>650</v>
      </c>
      <c r="K63" s="423">
        <v>3703996</v>
      </c>
      <c r="L63" s="423"/>
      <c r="M63" s="423">
        <v>12</v>
      </c>
      <c r="N63" s="419" t="s">
        <v>737</v>
      </c>
      <c r="O63" s="370" t="s">
        <v>835</v>
      </c>
      <c r="P63" s="423">
        <v>50</v>
      </c>
      <c r="Q63" s="425" t="s">
        <v>120</v>
      </c>
      <c r="R63" s="426">
        <v>1120</v>
      </c>
      <c r="S63" s="427">
        <v>10000</v>
      </c>
      <c r="T63" s="427">
        <v>10000</v>
      </c>
      <c r="U63" s="426">
        <v>1120</v>
      </c>
      <c r="V63" s="423">
        <v>1</v>
      </c>
      <c r="W63" s="426">
        <v>5000</v>
      </c>
      <c r="X63" s="423">
        <v>2</v>
      </c>
      <c r="Y63" s="426"/>
      <c r="Z63" s="426"/>
      <c r="AA63" s="428"/>
      <c r="AB63" s="428"/>
      <c r="AC63" s="429"/>
      <c r="AD63" s="430"/>
      <c r="AE63" s="430"/>
      <c r="AF63" s="429"/>
      <c r="AG63" s="423"/>
      <c r="AH63" s="421" t="s">
        <v>682</v>
      </c>
      <c r="AI63" s="421"/>
      <c r="AJ63" s="421" t="s">
        <v>649</v>
      </c>
      <c r="AK63" s="431"/>
      <c r="AL63" s="304"/>
      <c r="AM63" s="296"/>
      <c r="AN63" s="296"/>
      <c r="AO63" s="305" t="str">
        <f t="shared" si="2"/>
        <v/>
      </c>
      <c r="AP63" s="305" t="str">
        <f t="shared" si="3"/>
        <v/>
      </c>
    </row>
    <row r="64" spans="2:42">
      <c r="B64" s="394">
        <v>2023</v>
      </c>
      <c r="C64" s="394">
        <v>4</v>
      </c>
      <c r="D64" s="394"/>
      <c r="E64" s="395"/>
      <c r="F64" s="394"/>
      <c r="G64" s="396"/>
      <c r="H64" s="421"/>
      <c r="I64" s="422"/>
      <c r="J64" s="421"/>
      <c r="K64" s="423"/>
      <c r="L64" s="423"/>
      <c r="M64" s="423"/>
      <c r="N64" s="419"/>
      <c r="O64" s="424"/>
      <c r="P64" s="423"/>
      <c r="Q64" s="425"/>
      <c r="R64" s="426"/>
      <c r="S64" s="427"/>
      <c r="T64" s="427"/>
      <c r="U64" s="426"/>
      <c r="V64" s="423"/>
      <c r="W64" s="426"/>
      <c r="X64" s="423"/>
      <c r="Y64" s="426"/>
      <c r="Z64" s="426"/>
      <c r="AA64" s="428"/>
      <c r="AB64" s="428"/>
      <c r="AC64" s="429"/>
      <c r="AD64" s="430"/>
      <c r="AE64" s="430"/>
      <c r="AF64" s="429"/>
      <c r="AG64" s="423" t="s">
        <v>705</v>
      </c>
      <c r="AH64" s="421"/>
      <c r="AI64" s="421"/>
      <c r="AJ64" s="421"/>
      <c r="AK64" s="431"/>
      <c r="AL64" s="304"/>
      <c r="AM64" s="296"/>
      <c r="AN64" s="296"/>
      <c r="AO64" s="305" t="str">
        <f t="shared" si="2"/>
        <v/>
      </c>
      <c r="AP64" s="305" t="str">
        <f t="shared" si="3"/>
        <v/>
      </c>
    </row>
    <row r="65" spans="2:42">
      <c r="B65" s="394">
        <v>2023</v>
      </c>
      <c r="C65" s="394">
        <v>4</v>
      </c>
      <c r="D65" s="394"/>
      <c r="E65" s="395"/>
      <c r="F65" s="394"/>
      <c r="G65" s="396" t="s">
        <v>806</v>
      </c>
      <c r="H65" s="421" t="s">
        <v>648</v>
      </c>
      <c r="I65" s="422" t="s">
        <v>684</v>
      </c>
      <c r="J65" s="421" t="s">
        <v>650</v>
      </c>
      <c r="K65" s="423">
        <v>3703996</v>
      </c>
      <c r="L65" s="423">
        <v>5</v>
      </c>
      <c r="M65" s="423">
        <v>12</v>
      </c>
      <c r="N65" s="419" t="s">
        <v>737</v>
      </c>
      <c r="O65" s="370" t="s">
        <v>835</v>
      </c>
      <c r="P65" s="423">
        <v>50</v>
      </c>
      <c r="Q65" s="425" t="s">
        <v>120</v>
      </c>
      <c r="R65" s="426">
        <v>1120</v>
      </c>
      <c r="S65" s="427">
        <v>10000</v>
      </c>
      <c r="T65" s="427">
        <v>10000</v>
      </c>
      <c r="U65" s="426">
        <v>1120</v>
      </c>
      <c r="V65" s="423">
        <v>1</v>
      </c>
      <c r="W65" s="426">
        <v>5000</v>
      </c>
      <c r="X65" s="423">
        <v>2</v>
      </c>
      <c r="Y65" s="426"/>
      <c r="Z65" s="426"/>
      <c r="AA65" s="428"/>
      <c r="AB65" s="428"/>
      <c r="AC65" s="429"/>
      <c r="AD65" s="430"/>
      <c r="AE65" s="430"/>
      <c r="AF65" s="429"/>
      <c r="AG65" s="423" t="s">
        <v>685</v>
      </c>
      <c r="AH65" s="421" t="s">
        <v>682</v>
      </c>
      <c r="AI65" s="421"/>
      <c r="AJ65" s="421" t="s">
        <v>649</v>
      </c>
      <c r="AK65" s="431"/>
      <c r="AL65" s="304"/>
      <c r="AM65" s="296"/>
      <c r="AN65" s="296"/>
      <c r="AO65" s="305" t="str">
        <f t="shared" si="2"/>
        <v/>
      </c>
      <c r="AP65" s="305" t="str">
        <f t="shared" si="3"/>
        <v/>
      </c>
    </row>
    <row r="66" spans="2:42">
      <c r="B66" s="394">
        <v>2023</v>
      </c>
      <c r="C66" s="394">
        <v>4</v>
      </c>
      <c r="D66" s="394"/>
      <c r="E66" s="395"/>
      <c r="F66" s="394"/>
      <c r="G66" s="396" t="s">
        <v>806</v>
      </c>
      <c r="H66" s="421" t="s">
        <v>648</v>
      </c>
      <c r="I66" s="422" t="s">
        <v>684</v>
      </c>
      <c r="J66" s="421" t="s">
        <v>650</v>
      </c>
      <c r="K66" s="423">
        <v>3703996</v>
      </c>
      <c r="L66" s="423"/>
      <c r="M66" s="423">
        <v>12</v>
      </c>
      <c r="N66" s="419" t="s">
        <v>737</v>
      </c>
      <c r="O66" s="370" t="s">
        <v>835</v>
      </c>
      <c r="P66" s="423">
        <v>50</v>
      </c>
      <c r="Q66" s="425" t="s">
        <v>120</v>
      </c>
      <c r="R66" s="426">
        <v>1120</v>
      </c>
      <c r="S66" s="427">
        <v>10000</v>
      </c>
      <c r="T66" s="427">
        <v>10000</v>
      </c>
      <c r="U66" s="426">
        <v>1120</v>
      </c>
      <c r="V66" s="423">
        <v>1</v>
      </c>
      <c r="W66" s="426">
        <v>5000</v>
      </c>
      <c r="X66" s="423">
        <v>2</v>
      </c>
      <c r="Y66" s="426"/>
      <c r="Z66" s="426"/>
      <c r="AA66" s="428"/>
      <c r="AB66" s="428"/>
      <c r="AC66" s="429"/>
      <c r="AD66" s="430"/>
      <c r="AE66" s="430"/>
      <c r="AF66" s="429"/>
      <c r="AG66" s="423"/>
      <c r="AH66" s="421" t="s">
        <v>682</v>
      </c>
      <c r="AI66" s="421"/>
      <c r="AJ66" s="421" t="s">
        <v>649</v>
      </c>
      <c r="AK66" s="431"/>
      <c r="AL66" s="304"/>
      <c r="AM66" s="296"/>
      <c r="AN66" s="296"/>
      <c r="AO66" s="305" t="str">
        <f t="shared" si="2"/>
        <v/>
      </c>
      <c r="AP66" s="305" t="str">
        <f t="shared" si="3"/>
        <v/>
      </c>
    </row>
    <row r="67" spans="2:42">
      <c r="B67" s="394">
        <v>2023</v>
      </c>
      <c r="C67" s="394">
        <v>4</v>
      </c>
      <c r="D67" s="394"/>
      <c r="E67" s="395"/>
      <c r="F67" s="394"/>
      <c r="G67" s="396"/>
      <c r="H67" s="421"/>
      <c r="I67" s="422"/>
      <c r="J67" s="421"/>
      <c r="K67" s="423"/>
      <c r="L67" s="423"/>
      <c r="M67" s="423"/>
      <c r="N67" s="419"/>
      <c r="O67" s="424"/>
      <c r="P67" s="423"/>
      <c r="Q67" s="425"/>
      <c r="R67" s="426"/>
      <c r="S67" s="427"/>
      <c r="T67" s="427"/>
      <c r="U67" s="426"/>
      <c r="V67" s="423"/>
      <c r="W67" s="426"/>
      <c r="X67" s="423"/>
      <c r="Y67" s="426"/>
      <c r="Z67" s="426"/>
      <c r="AA67" s="428"/>
      <c r="AB67" s="428"/>
      <c r="AC67" s="429"/>
      <c r="AD67" s="430"/>
      <c r="AE67" s="430"/>
      <c r="AF67" s="429"/>
      <c r="AG67" s="423" t="s">
        <v>705</v>
      </c>
      <c r="AH67" s="421"/>
      <c r="AI67" s="421"/>
      <c r="AJ67" s="421"/>
      <c r="AK67" s="431"/>
      <c r="AL67" s="304"/>
      <c r="AM67" s="296"/>
      <c r="AN67" s="296"/>
      <c r="AO67" s="305" t="str">
        <f t="shared" si="2"/>
        <v/>
      </c>
      <c r="AP67" s="305" t="str">
        <f t="shared" si="3"/>
        <v/>
      </c>
    </row>
    <row r="68" spans="2:42">
      <c r="B68" s="394">
        <v>2023</v>
      </c>
      <c r="C68" s="394">
        <v>4</v>
      </c>
      <c r="D68" s="394"/>
      <c r="E68" s="395"/>
      <c r="F68" s="394"/>
      <c r="G68" s="396" t="s">
        <v>806</v>
      </c>
      <c r="H68" s="421" t="s">
        <v>648</v>
      </c>
      <c r="I68" s="422" t="s">
        <v>684</v>
      </c>
      <c r="J68" s="421" t="s">
        <v>650</v>
      </c>
      <c r="K68" s="423">
        <v>3703996</v>
      </c>
      <c r="L68" s="423">
        <v>6</v>
      </c>
      <c r="M68" s="423">
        <v>12</v>
      </c>
      <c r="N68" s="419" t="s">
        <v>737</v>
      </c>
      <c r="O68" s="370" t="s">
        <v>835</v>
      </c>
      <c r="P68" s="423">
        <v>50</v>
      </c>
      <c r="Q68" s="425" t="s">
        <v>120</v>
      </c>
      <c r="R68" s="426">
        <v>1120</v>
      </c>
      <c r="S68" s="427">
        <v>10000</v>
      </c>
      <c r="T68" s="427">
        <v>10000</v>
      </c>
      <c r="U68" s="426">
        <v>1120</v>
      </c>
      <c r="V68" s="423">
        <v>1</v>
      </c>
      <c r="W68" s="426">
        <v>5000</v>
      </c>
      <c r="X68" s="423">
        <v>2</v>
      </c>
      <c r="Y68" s="426"/>
      <c r="Z68" s="426"/>
      <c r="AA68" s="428"/>
      <c r="AB68" s="428"/>
      <c r="AC68" s="429"/>
      <c r="AD68" s="430"/>
      <c r="AE68" s="430"/>
      <c r="AF68" s="429"/>
      <c r="AG68" s="423" t="s">
        <v>685</v>
      </c>
      <c r="AH68" s="421" t="s">
        <v>682</v>
      </c>
      <c r="AI68" s="421"/>
      <c r="AJ68" s="421" t="s">
        <v>649</v>
      </c>
      <c r="AK68" s="431"/>
      <c r="AL68" s="304"/>
      <c r="AM68" s="296"/>
      <c r="AN68" s="296"/>
      <c r="AO68" s="305" t="str">
        <f t="shared" si="2"/>
        <v/>
      </c>
      <c r="AP68" s="305" t="str">
        <f t="shared" si="3"/>
        <v/>
      </c>
    </row>
    <row r="69" spans="2:42">
      <c r="B69" s="394">
        <v>2023</v>
      </c>
      <c r="C69" s="394">
        <v>4</v>
      </c>
      <c r="D69" s="394"/>
      <c r="E69" s="395"/>
      <c r="F69" s="394"/>
      <c r="G69" s="396" t="s">
        <v>806</v>
      </c>
      <c r="H69" s="421" t="s">
        <v>648</v>
      </c>
      <c r="I69" s="422" t="s">
        <v>684</v>
      </c>
      <c r="J69" s="421" t="s">
        <v>650</v>
      </c>
      <c r="K69" s="423">
        <v>3703996</v>
      </c>
      <c r="L69" s="423"/>
      <c r="M69" s="423">
        <v>12</v>
      </c>
      <c r="N69" s="419" t="s">
        <v>737</v>
      </c>
      <c r="O69" s="370" t="s">
        <v>835</v>
      </c>
      <c r="P69" s="423">
        <v>50</v>
      </c>
      <c r="Q69" s="425" t="s">
        <v>120</v>
      </c>
      <c r="R69" s="426">
        <v>1120</v>
      </c>
      <c r="S69" s="427">
        <v>10000</v>
      </c>
      <c r="T69" s="427">
        <v>10000</v>
      </c>
      <c r="U69" s="426">
        <v>1120</v>
      </c>
      <c r="V69" s="423">
        <v>1</v>
      </c>
      <c r="W69" s="426">
        <v>5000</v>
      </c>
      <c r="X69" s="423">
        <v>2</v>
      </c>
      <c r="Y69" s="426"/>
      <c r="Z69" s="426"/>
      <c r="AA69" s="428"/>
      <c r="AB69" s="428"/>
      <c r="AC69" s="429"/>
      <c r="AD69" s="430"/>
      <c r="AE69" s="430"/>
      <c r="AF69" s="429"/>
      <c r="AG69" s="423"/>
      <c r="AH69" s="421" t="s">
        <v>682</v>
      </c>
      <c r="AI69" s="421"/>
      <c r="AJ69" s="421" t="s">
        <v>649</v>
      </c>
      <c r="AK69" s="431"/>
      <c r="AL69" s="304"/>
      <c r="AM69" s="296"/>
      <c r="AN69" s="296"/>
      <c r="AO69" s="305" t="str">
        <f t="shared" si="2"/>
        <v/>
      </c>
      <c r="AP69" s="305" t="str">
        <f t="shared" si="3"/>
        <v/>
      </c>
    </row>
    <row r="70" spans="2:42">
      <c r="B70" s="394">
        <v>2023</v>
      </c>
      <c r="C70" s="394">
        <v>4</v>
      </c>
      <c r="D70" s="394"/>
      <c r="E70" s="395"/>
      <c r="F70" s="394"/>
      <c r="G70" s="396"/>
      <c r="H70" s="421"/>
      <c r="I70" s="422"/>
      <c r="J70" s="421"/>
      <c r="K70" s="423"/>
      <c r="L70" s="423"/>
      <c r="M70" s="423"/>
      <c r="N70" s="419"/>
      <c r="O70" s="424"/>
      <c r="P70" s="423"/>
      <c r="Q70" s="425"/>
      <c r="R70" s="426"/>
      <c r="S70" s="427"/>
      <c r="T70" s="427"/>
      <c r="U70" s="426"/>
      <c r="V70" s="423"/>
      <c r="W70" s="426"/>
      <c r="X70" s="423"/>
      <c r="Y70" s="426"/>
      <c r="Z70" s="426"/>
      <c r="AA70" s="428"/>
      <c r="AB70" s="428"/>
      <c r="AC70" s="429"/>
      <c r="AD70" s="430"/>
      <c r="AE70" s="430"/>
      <c r="AF70" s="429"/>
      <c r="AG70" s="423" t="s">
        <v>705</v>
      </c>
      <c r="AH70" s="421"/>
      <c r="AI70" s="421"/>
      <c r="AJ70" s="421"/>
      <c r="AK70" s="431" t="s">
        <v>812</v>
      </c>
      <c r="AL70" s="304"/>
      <c r="AM70" s="296"/>
      <c r="AN70" s="296"/>
      <c r="AO70" s="305" t="str">
        <f t="shared" si="2"/>
        <v/>
      </c>
      <c r="AP70" s="305" t="str">
        <f t="shared" si="3"/>
        <v/>
      </c>
    </row>
    <row r="71" spans="2:42">
      <c r="B71" s="394">
        <v>2023</v>
      </c>
      <c r="C71" s="394">
        <v>4</v>
      </c>
      <c r="D71" s="394"/>
      <c r="E71" s="395"/>
      <c r="F71" s="394"/>
      <c r="G71" s="396" t="s">
        <v>806</v>
      </c>
      <c r="H71" s="421" t="s">
        <v>648</v>
      </c>
      <c r="I71" s="422" t="s">
        <v>684</v>
      </c>
      <c r="J71" s="421" t="s">
        <v>650</v>
      </c>
      <c r="K71" s="423">
        <v>3703997</v>
      </c>
      <c r="L71" s="423">
        <v>1</v>
      </c>
      <c r="M71" s="423">
        <v>12</v>
      </c>
      <c r="N71" s="419" t="s">
        <v>737</v>
      </c>
      <c r="O71" s="370" t="s">
        <v>835</v>
      </c>
      <c r="P71" s="423">
        <v>50</v>
      </c>
      <c r="Q71" s="425" t="s">
        <v>120</v>
      </c>
      <c r="R71" s="426">
        <v>1120</v>
      </c>
      <c r="S71" s="427">
        <v>10000</v>
      </c>
      <c r="T71" s="427">
        <v>10000</v>
      </c>
      <c r="U71" s="426">
        <v>1120</v>
      </c>
      <c r="V71" s="423">
        <v>1</v>
      </c>
      <c r="W71" s="426">
        <v>5000</v>
      </c>
      <c r="X71" s="423">
        <v>2</v>
      </c>
      <c r="Y71" s="426"/>
      <c r="Z71" s="426"/>
      <c r="AA71" s="428"/>
      <c r="AB71" s="428"/>
      <c r="AC71" s="429"/>
      <c r="AD71" s="430"/>
      <c r="AE71" s="430"/>
      <c r="AF71" s="429"/>
      <c r="AG71" s="423" t="s">
        <v>685</v>
      </c>
      <c r="AH71" s="421" t="s">
        <v>682</v>
      </c>
      <c r="AI71" s="421"/>
      <c r="AJ71" s="421" t="s">
        <v>649</v>
      </c>
      <c r="AK71" s="431"/>
      <c r="AL71" s="304"/>
      <c r="AM71" s="296"/>
      <c r="AN71" s="296"/>
      <c r="AO71" s="305" t="str">
        <f t="shared" si="2"/>
        <v/>
      </c>
      <c r="AP71" s="305" t="str">
        <f t="shared" si="3"/>
        <v/>
      </c>
    </row>
    <row r="72" spans="2:42">
      <c r="B72" s="394">
        <v>2023</v>
      </c>
      <c r="C72" s="394">
        <v>4</v>
      </c>
      <c r="D72" s="394"/>
      <c r="E72" s="395"/>
      <c r="F72" s="394"/>
      <c r="G72" s="396" t="s">
        <v>806</v>
      </c>
      <c r="H72" s="421" t="s">
        <v>648</v>
      </c>
      <c r="I72" s="422" t="s">
        <v>684</v>
      </c>
      <c r="J72" s="421" t="s">
        <v>650</v>
      </c>
      <c r="K72" s="423">
        <v>3703997</v>
      </c>
      <c r="L72" s="423"/>
      <c r="M72" s="423">
        <v>12</v>
      </c>
      <c r="N72" s="419" t="s">
        <v>737</v>
      </c>
      <c r="O72" s="370" t="s">
        <v>835</v>
      </c>
      <c r="P72" s="423">
        <v>50</v>
      </c>
      <c r="Q72" s="425" t="s">
        <v>120</v>
      </c>
      <c r="R72" s="426">
        <v>1120</v>
      </c>
      <c r="S72" s="427">
        <v>10000</v>
      </c>
      <c r="T72" s="427">
        <v>10000</v>
      </c>
      <c r="U72" s="426">
        <v>1120</v>
      </c>
      <c r="V72" s="423">
        <v>1</v>
      </c>
      <c r="W72" s="426">
        <v>5000</v>
      </c>
      <c r="X72" s="423">
        <v>2</v>
      </c>
      <c r="Y72" s="426"/>
      <c r="Z72" s="426"/>
      <c r="AA72" s="428"/>
      <c r="AB72" s="428"/>
      <c r="AC72" s="429"/>
      <c r="AD72" s="430"/>
      <c r="AE72" s="430"/>
      <c r="AF72" s="429"/>
      <c r="AG72" s="423"/>
      <c r="AH72" s="421" t="s">
        <v>682</v>
      </c>
      <c r="AI72" s="421"/>
      <c r="AJ72" s="421" t="s">
        <v>649</v>
      </c>
      <c r="AK72" s="431"/>
      <c r="AL72" s="304"/>
      <c r="AM72" s="296"/>
      <c r="AN72" s="296"/>
      <c r="AO72" s="305" t="str">
        <f t="shared" si="2"/>
        <v/>
      </c>
      <c r="AP72" s="305" t="str">
        <f t="shared" si="3"/>
        <v/>
      </c>
    </row>
    <row r="73" spans="2:42">
      <c r="B73" s="394">
        <v>2023</v>
      </c>
      <c r="C73" s="394">
        <v>4</v>
      </c>
      <c r="D73" s="394"/>
      <c r="E73" s="395"/>
      <c r="F73" s="394"/>
      <c r="G73" s="396"/>
      <c r="H73" s="421"/>
      <c r="I73" s="422"/>
      <c r="J73" s="421"/>
      <c r="K73" s="423"/>
      <c r="L73" s="423"/>
      <c r="M73" s="423"/>
      <c r="N73" s="419"/>
      <c r="O73" s="424"/>
      <c r="P73" s="423"/>
      <c r="Q73" s="425"/>
      <c r="R73" s="426"/>
      <c r="S73" s="427"/>
      <c r="T73" s="427"/>
      <c r="U73" s="426"/>
      <c r="V73" s="423"/>
      <c r="W73" s="426"/>
      <c r="X73" s="423"/>
      <c r="Y73" s="426"/>
      <c r="Z73" s="426"/>
      <c r="AA73" s="428"/>
      <c r="AB73" s="428"/>
      <c r="AC73" s="429"/>
      <c r="AD73" s="430"/>
      <c r="AE73" s="430"/>
      <c r="AF73" s="429"/>
      <c r="AG73" s="423" t="s">
        <v>705</v>
      </c>
      <c r="AH73" s="421"/>
      <c r="AI73" s="421"/>
      <c r="AJ73" s="421"/>
      <c r="AK73" s="431"/>
      <c r="AL73" s="304"/>
      <c r="AM73" s="296"/>
      <c r="AN73" s="296"/>
      <c r="AO73" s="305" t="str">
        <f t="shared" si="2"/>
        <v/>
      </c>
      <c r="AP73" s="305" t="str">
        <f t="shared" si="3"/>
        <v/>
      </c>
    </row>
    <row r="74" spans="2:42">
      <c r="B74" s="394">
        <v>2023</v>
      </c>
      <c r="C74" s="394">
        <v>4</v>
      </c>
      <c r="D74" s="394"/>
      <c r="E74" s="395"/>
      <c r="F74" s="394"/>
      <c r="G74" s="396" t="s">
        <v>806</v>
      </c>
      <c r="H74" s="421" t="s">
        <v>648</v>
      </c>
      <c r="I74" s="422" t="s">
        <v>684</v>
      </c>
      <c r="J74" s="421" t="s">
        <v>650</v>
      </c>
      <c r="K74" s="423">
        <v>3703997</v>
      </c>
      <c r="L74" s="423">
        <v>2</v>
      </c>
      <c r="M74" s="423">
        <v>12</v>
      </c>
      <c r="N74" s="419" t="s">
        <v>737</v>
      </c>
      <c r="O74" s="370" t="s">
        <v>835</v>
      </c>
      <c r="P74" s="423">
        <v>50</v>
      </c>
      <c r="Q74" s="425" t="s">
        <v>120</v>
      </c>
      <c r="R74" s="426">
        <v>1120</v>
      </c>
      <c r="S74" s="427">
        <v>10000</v>
      </c>
      <c r="T74" s="427">
        <v>10000</v>
      </c>
      <c r="U74" s="426">
        <v>1120</v>
      </c>
      <c r="V74" s="423">
        <v>1</v>
      </c>
      <c r="W74" s="426">
        <v>5000</v>
      </c>
      <c r="X74" s="423">
        <v>2</v>
      </c>
      <c r="Y74" s="426"/>
      <c r="Z74" s="426"/>
      <c r="AA74" s="428"/>
      <c r="AB74" s="428"/>
      <c r="AC74" s="429"/>
      <c r="AD74" s="430"/>
      <c r="AE74" s="430"/>
      <c r="AF74" s="429"/>
      <c r="AG74" s="423" t="s">
        <v>685</v>
      </c>
      <c r="AH74" s="421" t="s">
        <v>682</v>
      </c>
      <c r="AI74" s="421"/>
      <c r="AJ74" s="421" t="s">
        <v>649</v>
      </c>
      <c r="AK74" s="431"/>
      <c r="AL74" s="304"/>
      <c r="AM74" s="296"/>
      <c r="AN74" s="296"/>
      <c r="AO74" s="305" t="str">
        <f t="shared" si="2"/>
        <v/>
      </c>
      <c r="AP74" s="305" t="str">
        <f t="shared" si="3"/>
        <v/>
      </c>
    </row>
    <row r="75" spans="2:42">
      <c r="B75" s="394">
        <v>2023</v>
      </c>
      <c r="C75" s="394">
        <v>4</v>
      </c>
      <c r="D75" s="394"/>
      <c r="E75" s="395"/>
      <c r="F75" s="394"/>
      <c r="G75" s="396" t="s">
        <v>806</v>
      </c>
      <c r="H75" s="421" t="s">
        <v>648</v>
      </c>
      <c r="I75" s="422" t="s">
        <v>684</v>
      </c>
      <c r="J75" s="421" t="s">
        <v>650</v>
      </c>
      <c r="K75" s="423">
        <v>3703997</v>
      </c>
      <c r="L75" s="423"/>
      <c r="M75" s="423">
        <v>12</v>
      </c>
      <c r="N75" s="419" t="s">
        <v>737</v>
      </c>
      <c r="O75" s="370" t="s">
        <v>835</v>
      </c>
      <c r="P75" s="423">
        <v>50</v>
      </c>
      <c r="Q75" s="425" t="s">
        <v>120</v>
      </c>
      <c r="R75" s="426">
        <v>1120</v>
      </c>
      <c r="S75" s="427">
        <v>10000</v>
      </c>
      <c r="T75" s="427">
        <v>10000</v>
      </c>
      <c r="U75" s="426">
        <v>1120</v>
      </c>
      <c r="V75" s="423">
        <v>1</v>
      </c>
      <c r="W75" s="426">
        <v>5000</v>
      </c>
      <c r="X75" s="423">
        <v>2</v>
      </c>
      <c r="Y75" s="426"/>
      <c r="Z75" s="426"/>
      <c r="AA75" s="428"/>
      <c r="AB75" s="428"/>
      <c r="AC75" s="429"/>
      <c r="AD75" s="430"/>
      <c r="AE75" s="430"/>
      <c r="AF75" s="429"/>
      <c r="AG75" s="423"/>
      <c r="AH75" s="421" t="s">
        <v>682</v>
      </c>
      <c r="AI75" s="421"/>
      <c r="AJ75" s="421" t="s">
        <v>649</v>
      </c>
      <c r="AK75" s="431"/>
      <c r="AL75" s="304"/>
      <c r="AM75" s="296"/>
      <c r="AN75" s="296"/>
      <c r="AO75" s="305" t="str">
        <f t="shared" si="2"/>
        <v/>
      </c>
      <c r="AP75" s="305" t="str">
        <f t="shared" si="3"/>
        <v/>
      </c>
    </row>
    <row r="76" spans="2:42">
      <c r="B76" s="394">
        <v>2023</v>
      </c>
      <c r="C76" s="394">
        <v>4</v>
      </c>
      <c r="D76" s="394"/>
      <c r="E76" s="395"/>
      <c r="F76" s="394"/>
      <c r="G76" s="396"/>
      <c r="H76" s="421"/>
      <c r="I76" s="422"/>
      <c r="J76" s="421"/>
      <c r="K76" s="423"/>
      <c r="L76" s="423"/>
      <c r="M76" s="423"/>
      <c r="N76" s="419"/>
      <c r="O76" s="424"/>
      <c r="P76" s="423"/>
      <c r="Q76" s="425"/>
      <c r="R76" s="426"/>
      <c r="S76" s="427"/>
      <c r="T76" s="427"/>
      <c r="U76" s="426"/>
      <c r="V76" s="423"/>
      <c r="W76" s="426"/>
      <c r="X76" s="423"/>
      <c r="Y76" s="426"/>
      <c r="Z76" s="426"/>
      <c r="AA76" s="428"/>
      <c r="AB76" s="428"/>
      <c r="AC76" s="429"/>
      <c r="AD76" s="430"/>
      <c r="AE76" s="430"/>
      <c r="AF76" s="429"/>
      <c r="AG76" s="423" t="s">
        <v>705</v>
      </c>
      <c r="AH76" s="421"/>
      <c r="AI76" s="421"/>
      <c r="AJ76" s="421"/>
      <c r="AK76" s="431"/>
      <c r="AL76" s="304"/>
      <c r="AM76" s="296"/>
      <c r="AN76" s="296"/>
      <c r="AO76" s="305" t="str">
        <f t="shared" si="2"/>
        <v/>
      </c>
      <c r="AP76" s="305" t="str">
        <f t="shared" si="3"/>
        <v/>
      </c>
    </row>
    <row r="77" spans="2:42">
      <c r="B77" s="394">
        <v>2023</v>
      </c>
      <c r="C77" s="394">
        <v>4</v>
      </c>
      <c r="D77" s="394"/>
      <c r="E77" s="395"/>
      <c r="F77" s="394"/>
      <c r="G77" s="396" t="s">
        <v>806</v>
      </c>
      <c r="H77" s="421" t="s">
        <v>648</v>
      </c>
      <c r="I77" s="422" t="s">
        <v>684</v>
      </c>
      <c r="J77" s="421" t="s">
        <v>650</v>
      </c>
      <c r="K77" s="423">
        <v>3703997</v>
      </c>
      <c r="L77" s="423">
        <v>3</v>
      </c>
      <c r="M77" s="423">
        <v>12</v>
      </c>
      <c r="N77" s="419" t="s">
        <v>737</v>
      </c>
      <c r="O77" s="370" t="s">
        <v>835</v>
      </c>
      <c r="P77" s="423">
        <v>50</v>
      </c>
      <c r="Q77" s="425" t="s">
        <v>120</v>
      </c>
      <c r="R77" s="426">
        <v>1120</v>
      </c>
      <c r="S77" s="427">
        <v>10000</v>
      </c>
      <c r="T77" s="427">
        <v>10000</v>
      </c>
      <c r="U77" s="426">
        <v>1120</v>
      </c>
      <c r="V77" s="423">
        <v>1</v>
      </c>
      <c r="W77" s="426">
        <v>5000</v>
      </c>
      <c r="X77" s="423">
        <v>2</v>
      </c>
      <c r="Y77" s="426"/>
      <c r="Z77" s="426"/>
      <c r="AA77" s="428"/>
      <c r="AB77" s="428"/>
      <c r="AC77" s="429"/>
      <c r="AD77" s="430"/>
      <c r="AE77" s="430"/>
      <c r="AF77" s="429"/>
      <c r="AG77" s="423" t="s">
        <v>685</v>
      </c>
      <c r="AH77" s="421" t="s">
        <v>682</v>
      </c>
      <c r="AI77" s="421"/>
      <c r="AJ77" s="421" t="s">
        <v>649</v>
      </c>
      <c r="AK77" s="431"/>
      <c r="AL77" s="304"/>
      <c r="AM77" s="296"/>
      <c r="AN77" s="296"/>
      <c r="AO77" s="305" t="str">
        <f t="shared" si="2"/>
        <v/>
      </c>
      <c r="AP77" s="305" t="str">
        <f t="shared" si="3"/>
        <v/>
      </c>
    </row>
    <row r="78" spans="2:42">
      <c r="B78" s="394">
        <v>2023</v>
      </c>
      <c r="C78" s="394">
        <v>4</v>
      </c>
      <c r="D78" s="394"/>
      <c r="E78" s="395"/>
      <c r="F78" s="394"/>
      <c r="G78" s="396" t="s">
        <v>806</v>
      </c>
      <c r="H78" s="421" t="s">
        <v>648</v>
      </c>
      <c r="I78" s="422" t="s">
        <v>684</v>
      </c>
      <c r="J78" s="421" t="s">
        <v>650</v>
      </c>
      <c r="K78" s="423">
        <v>3703997</v>
      </c>
      <c r="L78" s="423"/>
      <c r="M78" s="423">
        <v>12</v>
      </c>
      <c r="N78" s="419" t="s">
        <v>737</v>
      </c>
      <c r="O78" s="370" t="s">
        <v>835</v>
      </c>
      <c r="P78" s="423">
        <v>50</v>
      </c>
      <c r="Q78" s="425" t="s">
        <v>120</v>
      </c>
      <c r="R78" s="426">
        <v>1120</v>
      </c>
      <c r="S78" s="427">
        <v>10000</v>
      </c>
      <c r="T78" s="427">
        <v>10000</v>
      </c>
      <c r="U78" s="426">
        <v>1120</v>
      </c>
      <c r="V78" s="423">
        <v>1</v>
      </c>
      <c r="W78" s="426">
        <v>5000</v>
      </c>
      <c r="X78" s="423">
        <v>2</v>
      </c>
      <c r="Y78" s="426"/>
      <c r="Z78" s="426"/>
      <c r="AA78" s="428"/>
      <c r="AB78" s="428"/>
      <c r="AC78" s="429"/>
      <c r="AD78" s="430"/>
      <c r="AE78" s="430"/>
      <c r="AF78" s="429"/>
      <c r="AG78" s="423"/>
      <c r="AH78" s="421" t="s">
        <v>682</v>
      </c>
      <c r="AI78" s="421"/>
      <c r="AJ78" s="421" t="s">
        <v>649</v>
      </c>
      <c r="AK78" s="431"/>
      <c r="AL78" s="304"/>
      <c r="AM78" s="296"/>
      <c r="AN78" s="296"/>
      <c r="AO78" s="305" t="str">
        <f t="shared" si="2"/>
        <v/>
      </c>
      <c r="AP78" s="305" t="str">
        <f t="shared" si="3"/>
        <v/>
      </c>
    </row>
    <row r="79" spans="2:42">
      <c r="B79" s="394">
        <v>2023</v>
      </c>
      <c r="C79" s="394">
        <v>4</v>
      </c>
      <c r="D79" s="394"/>
      <c r="E79" s="395"/>
      <c r="F79" s="394"/>
      <c r="G79" s="396"/>
      <c r="H79" s="421"/>
      <c r="I79" s="422"/>
      <c r="J79" s="421"/>
      <c r="K79" s="423"/>
      <c r="L79" s="423"/>
      <c r="M79" s="423"/>
      <c r="N79" s="419"/>
      <c r="O79" s="424"/>
      <c r="P79" s="423"/>
      <c r="Q79" s="425"/>
      <c r="R79" s="426"/>
      <c r="S79" s="427"/>
      <c r="T79" s="427"/>
      <c r="U79" s="426"/>
      <c r="V79" s="423"/>
      <c r="W79" s="426"/>
      <c r="X79" s="423"/>
      <c r="Y79" s="426"/>
      <c r="Z79" s="426"/>
      <c r="AA79" s="428"/>
      <c r="AB79" s="428"/>
      <c r="AC79" s="429"/>
      <c r="AD79" s="430"/>
      <c r="AE79" s="430"/>
      <c r="AF79" s="429"/>
      <c r="AG79" s="423" t="s">
        <v>705</v>
      </c>
      <c r="AH79" s="421"/>
      <c r="AI79" s="421"/>
      <c r="AJ79" s="421"/>
      <c r="AK79" s="431" t="s">
        <v>812</v>
      </c>
      <c r="AL79" s="304"/>
      <c r="AM79" s="296"/>
      <c r="AN79" s="296"/>
      <c r="AO79" s="305" t="str">
        <f t="shared" si="2"/>
        <v/>
      </c>
      <c r="AP79" s="305" t="str">
        <f t="shared" si="3"/>
        <v/>
      </c>
    </row>
    <row r="80" spans="2:42">
      <c r="B80" s="394">
        <v>2023</v>
      </c>
      <c r="C80" s="394">
        <v>4</v>
      </c>
      <c r="D80" s="394"/>
      <c r="E80" s="395"/>
      <c r="F80" s="394"/>
      <c r="G80" s="396" t="s">
        <v>806</v>
      </c>
      <c r="H80" s="421" t="s">
        <v>648</v>
      </c>
      <c r="I80" s="422" t="s">
        <v>684</v>
      </c>
      <c r="J80" s="421" t="s">
        <v>650</v>
      </c>
      <c r="K80" s="423">
        <v>3703997</v>
      </c>
      <c r="L80" s="423">
        <v>4</v>
      </c>
      <c r="M80" s="423">
        <v>12</v>
      </c>
      <c r="N80" s="419" t="s">
        <v>737</v>
      </c>
      <c r="O80" s="370" t="s">
        <v>835</v>
      </c>
      <c r="P80" s="423">
        <v>50</v>
      </c>
      <c r="Q80" s="425" t="s">
        <v>120</v>
      </c>
      <c r="R80" s="426">
        <v>1120</v>
      </c>
      <c r="S80" s="427">
        <v>10000</v>
      </c>
      <c r="T80" s="427">
        <v>10000</v>
      </c>
      <c r="U80" s="426">
        <v>1120</v>
      </c>
      <c r="V80" s="423">
        <v>1</v>
      </c>
      <c r="W80" s="426">
        <v>5000</v>
      </c>
      <c r="X80" s="423">
        <v>2</v>
      </c>
      <c r="Y80" s="426"/>
      <c r="Z80" s="426"/>
      <c r="AA80" s="428"/>
      <c r="AB80" s="428"/>
      <c r="AC80" s="429"/>
      <c r="AD80" s="430"/>
      <c r="AE80" s="430"/>
      <c r="AF80" s="429"/>
      <c r="AG80" s="423" t="s">
        <v>685</v>
      </c>
      <c r="AH80" s="421" t="s">
        <v>682</v>
      </c>
      <c r="AI80" s="421"/>
      <c r="AJ80" s="421" t="s">
        <v>649</v>
      </c>
      <c r="AK80" s="431"/>
      <c r="AL80" s="304"/>
      <c r="AM80" s="296"/>
      <c r="AN80" s="296"/>
      <c r="AO80" s="305" t="str">
        <f t="shared" si="2"/>
        <v/>
      </c>
      <c r="AP80" s="305" t="str">
        <f t="shared" si="3"/>
        <v/>
      </c>
    </row>
    <row r="81" spans="2:42">
      <c r="B81" s="394">
        <v>2023</v>
      </c>
      <c r="C81" s="394">
        <v>4</v>
      </c>
      <c r="D81" s="394"/>
      <c r="E81" s="395"/>
      <c r="F81" s="394"/>
      <c r="G81" s="396" t="s">
        <v>806</v>
      </c>
      <c r="H81" s="421" t="s">
        <v>648</v>
      </c>
      <c r="I81" s="422" t="s">
        <v>684</v>
      </c>
      <c r="J81" s="421" t="s">
        <v>650</v>
      </c>
      <c r="K81" s="423">
        <v>3703997</v>
      </c>
      <c r="L81" s="423"/>
      <c r="M81" s="423">
        <v>12</v>
      </c>
      <c r="N81" s="419" t="s">
        <v>737</v>
      </c>
      <c r="O81" s="370" t="s">
        <v>835</v>
      </c>
      <c r="P81" s="423">
        <v>50</v>
      </c>
      <c r="Q81" s="425" t="s">
        <v>120</v>
      </c>
      <c r="R81" s="426">
        <v>1120</v>
      </c>
      <c r="S81" s="427">
        <v>10000</v>
      </c>
      <c r="T81" s="427">
        <v>10000</v>
      </c>
      <c r="U81" s="426">
        <v>1120</v>
      </c>
      <c r="V81" s="423">
        <v>1</v>
      </c>
      <c r="W81" s="426">
        <v>5000</v>
      </c>
      <c r="X81" s="423">
        <v>2</v>
      </c>
      <c r="Y81" s="426"/>
      <c r="Z81" s="426"/>
      <c r="AA81" s="428"/>
      <c r="AB81" s="428"/>
      <c r="AC81" s="429"/>
      <c r="AD81" s="430"/>
      <c r="AE81" s="430"/>
      <c r="AF81" s="429"/>
      <c r="AG81" s="423"/>
      <c r="AH81" s="421" t="s">
        <v>682</v>
      </c>
      <c r="AI81" s="421"/>
      <c r="AJ81" s="421" t="s">
        <v>649</v>
      </c>
      <c r="AK81" s="431"/>
      <c r="AL81" s="304"/>
      <c r="AM81" s="296"/>
      <c r="AN81" s="296"/>
      <c r="AO81" s="305" t="str">
        <f t="shared" si="2"/>
        <v/>
      </c>
      <c r="AP81" s="305" t="str">
        <f t="shared" si="3"/>
        <v/>
      </c>
    </row>
    <row r="82" spans="2:42">
      <c r="B82" s="394">
        <v>2023</v>
      </c>
      <c r="C82" s="394">
        <v>4</v>
      </c>
      <c r="D82" s="394"/>
      <c r="E82" s="395"/>
      <c r="F82" s="394"/>
      <c r="G82" s="396"/>
      <c r="H82" s="421"/>
      <c r="I82" s="422"/>
      <c r="J82" s="421"/>
      <c r="K82" s="423"/>
      <c r="L82" s="423"/>
      <c r="M82" s="423"/>
      <c r="N82" s="419"/>
      <c r="O82" s="424"/>
      <c r="P82" s="423"/>
      <c r="Q82" s="425"/>
      <c r="R82" s="426"/>
      <c r="S82" s="427"/>
      <c r="T82" s="427"/>
      <c r="U82" s="426"/>
      <c r="V82" s="423"/>
      <c r="W82" s="426"/>
      <c r="X82" s="423"/>
      <c r="Y82" s="426"/>
      <c r="Z82" s="426"/>
      <c r="AA82" s="428"/>
      <c r="AB82" s="428"/>
      <c r="AC82" s="429"/>
      <c r="AD82" s="430"/>
      <c r="AE82" s="430"/>
      <c r="AF82" s="429"/>
      <c r="AG82" s="423" t="s">
        <v>705</v>
      </c>
      <c r="AH82" s="421"/>
      <c r="AI82" s="421"/>
      <c r="AJ82" s="421"/>
      <c r="AK82" s="431"/>
      <c r="AL82" s="304"/>
      <c r="AM82" s="296"/>
      <c r="AN82" s="296"/>
      <c r="AO82" s="305" t="str">
        <f t="shared" si="2"/>
        <v/>
      </c>
      <c r="AP82" s="305" t="str">
        <f t="shared" si="3"/>
        <v/>
      </c>
    </row>
    <row r="83" spans="2:42">
      <c r="B83" s="394">
        <v>2023</v>
      </c>
      <c r="C83" s="394">
        <v>4</v>
      </c>
      <c r="D83" s="394"/>
      <c r="E83" s="395"/>
      <c r="F83" s="394"/>
      <c r="G83" s="396" t="s">
        <v>806</v>
      </c>
      <c r="H83" s="421" t="s">
        <v>648</v>
      </c>
      <c r="I83" s="422" t="s">
        <v>684</v>
      </c>
      <c r="J83" s="421" t="s">
        <v>650</v>
      </c>
      <c r="K83" s="423">
        <v>3703997</v>
      </c>
      <c r="L83" s="423">
        <v>5</v>
      </c>
      <c r="M83" s="423">
        <v>12</v>
      </c>
      <c r="N83" s="419" t="s">
        <v>737</v>
      </c>
      <c r="O83" s="370" t="s">
        <v>835</v>
      </c>
      <c r="P83" s="423">
        <v>50</v>
      </c>
      <c r="Q83" s="425" t="s">
        <v>120</v>
      </c>
      <c r="R83" s="426">
        <v>1120</v>
      </c>
      <c r="S83" s="427">
        <v>10000</v>
      </c>
      <c r="T83" s="427">
        <v>10000</v>
      </c>
      <c r="U83" s="426">
        <v>1120</v>
      </c>
      <c r="V83" s="423">
        <v>1</v>
      </c>
      <c r="W83" s="426">
        <v>5000</v>
      </c>
      <c r="X83" s="423">
        <v>2</v>
      </c>
      <c r="Y83" s="426"/>
      <c r="Z83" s="426"/>
      <c r="AA83" s="428"/>
      <c r="AB83" s="428"/>
      <c r="AC83" s="429"/>
      <c r="AD83" s="430"/>
      <c r="AE83" s="430"/>
      <c r="AF83" s="429"/>
      <c r="AG83" s="423" t="s">
        <v>685</v>
      </c>
      <c r="AH83" s="421" t="s">
        <v>682</v>
      </c>
      <c r="AI83" s="421"/>
      <c r="AJ83" s="421" t="s">
        <v>649</v>
      </c>
      <c r="AK83" s="431"/>
      <c r="AL83" s="304"/>
      <c r="AM83" s="296"/>
      <c r="AN83" s="296"/>
      <c r="AO83" s="305" t="str">
        <f t="shared" si="2"/>
        <v/>
      </c>
      <c r="AP83" s="305" t="str">
        <f t="shared" si="3"/>
        <v/>
      </c>
    </row>
    <row r="84" spans="2:42">
      <c r="B84" s="394">
        <v>2023</v>
      </c>
      <c r="C84" s="394">
        <v>4</v>
      </c>
      <c r="D84" s="394"/>
      <c r="E84" s="395"/>
      <c r="F84" s="394"/>
      <c r="G84" s="396" t="s">
        <v>806</v>
      </c>
      <c r="H84" s="421" t="s">
        <v>648</v>
      </c>
      <c r="I84" s="422" t="s">
        <v>684</v>
      </c>
      <c r="J84" s="421" t="s">
        <v>650</v>
      </c>
      <c r="K84" s="423">
        <v>3703997</v>
      </c>
      <c r="L84" s="423"/>
      <c r="M84" s="423">
        <v>12</v>
      </c>
      <c r="N84" s="419" t="s">
        <v>737</v>
      </c>
      <c r="O84" s="370" t="s">
        <v>835</v>
      </c>
      <c r="P84" s="423">
        <v>50</v>
      </c>
      <c r="Q84" s="425" t="s">
        <v>120</v>
      </c>
      <c r="R84" s="426">
        <v>1120</v>
      </c>
      <c r="S84" s="427">
        <v>10000</v>
      </c>
      <c r="T84" s="427">
        <v>10000</v>
      </c>
      <c r="U84" s="426">
        <v>1120</v>
      </c>
      <c r="V84" s="423">
        <v>1</v>
      </c>
      <c r="W84" s="426">
        <v>5000</v>
      </c>
      <c r="X84" s="423">
        <v>2</v>
      </c>
      <c r="Y84" s="426"/>
      <c r="Z84" s="426"/>
      <c r="AA84" s="428"/>
      <c r="AB84" s="428"/>
      <c r="AC84" s="429"/>
      <c r="AD84" s="430"/>
      <c r="AE84" s="430"/>
      <c r="AF84" s="429"/>
      <c r="AG84" s="423"/>
      <c r="AH84" s="421" t="s">
        <v>682</v>
      </c>
      <c r="AI84" s="421"/>
      <c r="AJ84" s="421" t="s">
        <v>649</v>
      </c>
      <c r="AK84" s="431"/>
      <c r="AL84" s="304"/>
      <c r="AM84" s="296"/>
      <c r="AN84" s="296"/>
      <c r="AO84" s="305" t="str">
        <f t="shared" si="2"/>
        <v/>
      </c>
      <c r="AP84" s="305" t="str">
        <f t="shared" si="3"/>
        <v/>
      </c>
    </row>
    <row r="85" spans="2:42">
      <c r="B85" s="394">
        <v>2023</v>
      </c>
      <c r="C85" s="394">
        <v>4</v>
      </c>
      <c r="D85" s="394"/>
      <c r="E85" s="395"/>
      <c r="F85" s="394"/>
      <c r="G85" s="396"/>
      <c r="H85" s="421"/>
      <c r="I85" s="422"/>
      <c r="J85" s="421"/>
      <c r="K85" s="423"/>
      <c r="L85" s="423"/>
      <c r="M85" s="423"/>
      <c r="N85" s="419"/>
      <c r="O85" s="424"/>
      <c r="P85" s="423"/>
      <c r="Q85" s="425"/>
      <c r="R85" s="426"/>
      <c r="S85" s="427"/>
      <c r="T85" s="427"/>
      <c r="U85" s="426"/>
      <c r="V85" s="423"/>
      <c r="W85" s="426"/>
      <c r="X85" s="423"/>
      <c r="Y85" s="426"/>
      <c r="Z85" s="426"/>
      <c r="AA85" s="428"/>
      <c r="AB85" s="428"/>
      <c r="AC85" s="429"/>
      <c r="AD85" s="430"/>
      <c r="AE85" s="430"/>
      <c r="AF85" s="429"/>
      <c r="AG85" s="423" t="s">
        <v>705</v>
      </c>
      <c r="AH85" s="421"/>
      <c r="AI85" s="421"/>
      <c r="AJ85" s="421"/>
      <c r="AK85" s="431"/>
      <c r="AL85" s="304"/>
      <c r="AM85" s="296"/>
      <c r="AN85" s="296"/>
      <c r="AO85" s="305" t="str">
        <f t="shared" si="2"/>
        <v/>
      </c>
      <c r="AP85" s="305" t="str">
        <f t="shared" si="3"/>
        <v/>
      </c>
    </row>
    <row r="86" spans="2:42">
      <c r="B86" s="394">
        <v>2023</v>
      </c>
      <c r="C86" s="394">
        <v>4</v>
      </c>
      <c r="D86" s="394"/>
      <c r="E86" s="395"/>
      <c r="F86" s="394"/>
      <c r="G86" s="396" t="s">
        <v>806</v>
      </c>
      <c r="H86" s="421" t="s">
        <v>648</v>
      </c>
      <c r="I86" s="422" t="s">
        <v>684</v>
      </c>
      <c r="J86" s="421" t="s">
        <v>650</v>
      </c>
      <c r="K86" s="423">
        <v>3703997</v>
      </c>
      <c r="L86" s="423">
        <v>6</v>
      </c>
      <c r="M86" s="423">
        <v>12</v>
      </c>
      <c r="N86" s="419" t="s">
        <v>737</v>
      </c>
      <c r="O86" s="370" t="s">
        <v>835</v>
      </c>
      <c r="P86" s="423">
        <v>50</v>
      </c>
      <c r="Q86" s="425" t="s">
        <v>120</v>
      </c>
      <c r="R86" s="426">
        <v>1120</v>
      </c>
      <c r="S86" s="427">
        <v>10000</v>
      </c>
      <c r="T86" s="427">
        <v>10000</v>
      </c>
      <c r="U86" s="426">
        <v>1120</v>
      </c>
      <c r="V86" s="423">
        <v>1</v>
      </c>
      <c r="W86" s="426">
        <v>5000</v>
      </c>
      <c r="X86" s="423">
        <v>2</v>
      </c>
      <c r="Y86" s="426"/>
      <c r="Z86" s="426"/>
      <c r="AA86" s="428"/>
      <c r="AB86" s="428"/>
      <c r="AC86" s="429"/>
      <c r="AD86" s="430"/>
      <c r="AE86" s="430"/>
      <c r="AF86" s="429"/>
      <c r="AG86" s="423" t="s">
        <v>685</v>
      </c>
      <c r="AH86" s="421" t="s">
        <v>682</v>
      </c>
      <c r="AI86" s="421"/>
      <c r="AJ86" s="421" t="s">
        <v>649</v>
      </c>
      <c r="AK86" s="431"/>
      <c r="AL86" s="304"/>
      <c r="AM86" s="296"/>
      <c r="AN86" s="296"/>
      <c r="AO86" s="305" t="str">
        <f t="shared" si="2"/>
        <v/>
      </c>
      <c r="AP86" s="305" t="str">
        <f t="shared" si="3"/>
        <v/>
      </c>
    </row>
    <row r="87" spans="2:42">
      <c r="B87" s="394">
        <v>2023</v>
      </c>
      <c r="C87" s="394">
        <v>4</v>
      </c>
      <c r="D87" s="394"/>
      <c r="E87" s="395"/>
      <c r="F87" s="394"/>
      <c r="G87" s="396" t="s">
        <v>806</v>
      </c>
      <c r="H87" s="421" t="s">
        <v>648</v>
      </c>
      <c r="I87" s="422" t="s">
        <v>684</v>
      </c>
      <c r="J87" s="421" t="s">
        <v>650</v>
      </c>
      <c r="K87" s="423">
        <v>3703997</v>
      </c>
      <c r="L87" s="423"/>
      <c r="M87" s="423">
        <v>12</v>
      </c>
      <c r="N87" s="419" t="s">
        <v>737</v>
      </c>
      <c r="O87" s="370" t="s">
        <v>835</v>
      </c>
      <c r="P87" s="423">
        <v>50</v>
      </c>
      <c r="Q87" s="425" t="s">
        <v>120</v>
      </c>
      <c r="R87" s="426">
        <v>1120</v>
      </c>
      <c r="S87" s="427">
        <v>10000</v>
      </c>
      <c r="T87" s="427">
        <v>10000</v>
      </c>
      <c r="U87" s="426">
        <v>1120</v>
      </c>
      <c r="V87" s="423">
        <v>1</v>
      </c>
      <c r="W87" s="426">
        <v>5000</v>
      </c>
      <c r="X87" s="423">
        <v>2</v>
      </c>
      <c r="Y87" s="426"/>
      <c r="Z87" s="426"/>
      <c r="AA87" s="428"/>
      <c r="AB87" s="428"/>
      <c r="AC87" s="429"/>
      <c r="AD87" s="430"/>
      <c r="AE87" s="430"/>
      <c r="AF87" s="429"/>
      <c r="AG87" s="423"/>
      <c r="AH87" s="421" t="s">
        <v>682</v>
      </c>
      <c r="AI87" s="421"/>
      <c r="AJ87" s="421" t="s">
        <v>649</v>
      </c>
      <c r="AK87" s="431"/>
      <c r="AL87" s="304"/>
      <c r="AM87" s="296"/>
      <c r="AN87" s="296"/>
      <c r="AO87" s="305" t="str">
        <f t="shared" si="2"/>
        <v/>
      </c>
      <c r="AP87" s="305" t="str">
        <f t="shared" si="3"/>
        <v/>
      </c>
    </row>
    <row r="88" spans="2:42">
      <c r="B88" s="394">
        <v>2023</v>
      </c>
      <c r="C88" s="394">
        <v>4</v>
      </c>
      <c r="D88" s="394"/>
      <c r="E88" s="395"/>
      <c r="F88" s="394"/>
      <c r="G88" s="396"/>
      <c r="H88" s="421"/>
      <c r="I88" s="422"/>
      <c r="J88" s="421"/>
      <c r="K88" s="423"/>
      <c r="L88" s="423"/>
      <c r="M88" s="423"/>
      <c r="N88" s="419"/>
      <c r="O88" s="424"/>
      <c r="P88" s="423"/>
      <c r="Q88" s="425"/>
      <c r="R88" s="426"/>
      <c r="S88" s="427"/>
      <c r="T88" s="427"/>
      <c r="U88" s="426"/>
      <c r="V88" s="423"/>
      <c r="W88" s="426"/>
      <c r="X88" s="423"/>
      <c r="Y88" s="426"/>
      <c r="Z88" s="426"/>
      <c r="AA88" s="428"/>
      <c r="AB88" s="428"/>
      <c r="AC88" s="429"/>
      <c r="AD88" s="430"/>
      <c r="AE88" s="430"/>
      <c r="AF88" s="429"/>
      <c r="AG88" s="423" t="s">
        <v>705</v>
      </c>
      <c r="AH88" s="421"/>
      <c r="AI88" s="421"/>
      <c r="AJ88" s="421"/>
      <c r="AK88" s="431" t="s">
        <v>812</v>
      </c>
      <c r="AL88" s="304"/>
      <c r="AM88" s="296"/>
      <c r="AN88" s="296"/>
      <c r="AO88" s="305" t="str">
        <f t="shared" si="2"/>
        <v/>
      </c>
      <c r="AP88" s="305" t="str">
        <f t="shared" si="3"/>
        <v/>
      </c>
    </row>
    <row r="89" spans="2:42">
      <c r="B89" s="394">
        <v>2023</v>
      </c>
      <c r="C89" s="394">
        <v>4</v>
      </c>
      <c r="D89" s="394"/>
      <c r="E89" s="395"/>
      <c r="F89" s="394"/>
      <c r="G89" s="396" t="s">
        <v>806</v>
      </c>
      <c r="H89" s="421" t="s">
        <v>648</v>
      </c>
      <c r="I89" s="422" t="s">
        <v>684</v>
      </c>
      <c r="J89" s="421" t="s">
        <v>650</v>
      </c>
      <c r="K89" s="423">
        <v>3703998</v>
      </c>
      <c r="L89" s="423">
        <v>1</v>
      </c>
      <c r="M89" s="423">
        <v>12</v>
      </c>
      <c r="N89" s="419" t="s">
        <v>737</v>
      </c>
      <c r="O89" s="370" t="s">
        <v>835</v>
      </c>
      <c r="P89" s="423">
        <v>50</v>
      </c>
      <c r="Q89" s="425" t="s">
        <v>120</v>
      </c>
      <c r="R89" s="426">
        <v>1120</v>
      </c>
      <c r="S89" s="427">
        <v>10000</v>
      </c>
      <c r="T89" s="427">
        <v>10000</v>
      </c>
      <c r="U89" s="426">
        <v>1120</v>
      </c>
      <c r="V89" s="423">
        <v>1</v>
      </c>
      <c r="W89" s="426">
        <v>5000</v>
      </c>
      <c r="X89" s="423">
        <v>2</v>
      </c>
      <c r="Y89" s="426"/>
      <c r="Z89" s="426"/>
      <c r="AA89" s="428"/>
      <c r="AB89" s="428"/>
      <c r="AC89" s="429"/>
      <c r="AD89" s="430"/>
      <c r="AE89" s="430"/>
      <c r="AF89" s="429"/>
      <c r="AG89" s="423" t="s">
        <v>685</v>
      </c>
      <c r="AH89" s="421" t="s">
        <v>682</v>
      </c>
      <c r="AI89" s="421"/>
      <c r="AJ89" s="421" t="s">
        <v>649</v>
      </c>
      <c r="AK89" s="431"/>
      <c r="AL89" s="304"/>
      <c r="AM89" s="296"/>
      <c r="AN89" s="296"/>
      <c r="AO89" s="305" t="str">
        <f t="shared" si="2"/>
        <v/>
      </c>
      <c r="AP89" s="305" t="str">
        <f t="shared" si="3"/>
        <v/>
      </c>
    </row>
    <row r="90" spans="2:42">
      <c r="B90" s="394">
        <v>2023</v>
      </c>
      <c r="C90" s="394">
        <v>4</v>
      </c>
      <c r="D90" s="394"/>
      <c r="E90" s="395"/>
      <c r="F90" s="394"/>
      <c r="G90" s="396" t="s">
        <v>806</v>
      </c>
      <c r="H90" s="421" t="s">
        <v>648</v>
      </c>
      <c r="I90" s="422" t="s">
        <v>684</v>
      </c>
      <c r="J90" s="421" t="s">
        <v>650</v>
      </c>
      <c r="K90" s="423">
        <v>3703998</v>
      </c>
      <c r="L90" s="423"/>
      <c r="M90" s="423">
        <v>12</v>
      </c>
      <c r="N90" s="419" t="s">
        <v>737</v>
      </c>
      <c r="O90" s="370" t="s">
        <v>835</v>
      </c>
      <c r="P90" s="423">
        <v>50</v>
      </c>
      <c r="Q90" s="425" t="s">
        <v>120</v>
      </c>
      <c r="R90" s="426">
        <v>1120</v>
      </c>
      <c r="S90" s="427">
        <v>10000</v>
      </c>
      <c r="T90" s="427">
        <v>10000</v>
      </c>
      <c r="U90" s="426">
        <v>1120</v>
      </c>
      <c r="V90" s="423">
        <v>1</v>
      </c>
      <c r="W90" s="426">
        <v>5000</v>
      </c>
      <c r="X90" s="423">
        <v>2</v>
      </c>
      <c r="Y90" s="426"/>
      <c r="Z90" s="426"/>
      <c r="AA90" s="428"/>
      <c r="AB90" s="428"/>
      <c r="AC90" s="429"/>
      <c r="AD90" s="430"/>
      <c r="AE90" s="430"/>
      <c r="AF90" s="429"/>
      <c r="AG90" s="423"/>
      <c r="AH90" s="421" t="s">
        <v>682</v>
      </c>
      <c r="AI90" s="421"/>
      <c r="AJ90" s="421" t="s">
        <v>649</v>
      </c>
      <c r="AK90" s="431"/>
      <c r="AL90" s="304"/>
      <c r="AM90" s="296"/>
      <c r="AN90" s="296"/>
      <c r="AO90" s="305" t="str">
        <f t="shared" si="2"/>
        <v/>
      </c>
      <c r="AP90" s="305" t="str">
        <f t="shared" si="3"/>
        <v/>
      </c>
    </row>
    <row r="91" spans="2:42">
      <c r="B91" s="394">
        <v>2023</v>
      </c>
      <c r="C91" s="394">
        <v>4</v>
      </c>
      <c r="D91" s="394"/>
      <c r="E91" s="395"/>
      <c r="F91" s="394"/>
      <c r="G91" s="396"/>
      <c r="H91" s="421"/>
      <c r="I91" s="422"/>
      <c r="J91" s="421"/>
      <c r="K91" s="423"/>
      <c r="L91" s="423"/>
      <c r="M91" s="423"/>
      <c r="N91" s="419"/>
      <c r="O91" s="424"/>
      <c r="P91" s="423"/>
      <c r="Q91" s="425"/>
      <c r="R91" s="426"/>
      <c r="S91" s="427"/>
      <c r="T91" s="427"/>
      <c r="U91" s="426"/>
      <c r="V91" s="423"/>
      <c r="W91" s="426"/>
      <c r="X91" s="423"/>
      <c r="Y91" s="426"/>
      <c r="Z91" s="426"/>
      <c r="AA91" s="428"/>
      <c r="AB91" s="428"/>
      <c r="AC91" s="429"/>
      <c r="AD91" s="430"/>
      <c r="AE91" s="430"/>
      <c r="AF91" s="429"/>
      <c r="AG91" s="423" t="s">
        <v>705</v>
      </c>
      <c r="AH91" s="421"/>
      <c r="AI91" s="421"/>
      <c r="AJ91" s="421"/>
      <c r="AK91" s="431"/>
      <c r="AL91" s="304"/>
      <c r="AM91" s="296"/>
      <c r="AN91" s="296"/>
      <c r="AO91" s="305" t="str">
        <f t="shared" si="2"/>
        <v/>
      </c>
      <c r="AP91" s="305" t="str">
        <f t="shared" si="3"/>
        <v/>
      </c>
    </row>
    <row r="92" spans="2:42">
      <c r="B92" s="394">
        <v>2023</v>
      </c>
      <c r="C92" s="394">
        <v>4</v>
      </c>
      <c r="D92" s="394"/>
      <c r="E92" s="395"/>
      <c r="F92" s="394"/>
      <c r="G92" s="396" t="s">
        <v>806</v>
      </c>
      <c r="H92" s="421" t="s">
        <v>648</v>
      </c>
      <c r="I92" s="422" t="s">
        <v>684</v>
      </c>
      <c r="J92" s="421" t="s">
        <v>650</v>
      </c>
      <c r="K92" s="423">
        <v>3703998</v>
      </c>
      <c r="L92" s="423">
        <v>2</v>
      </c>
      <c r="M92" s="423">
        <v>12</v>
      </c>
      <c r="N92" s="419" t="s">
        <v>737</v>
      </c>
      <c r="O92" s="370" t="s">
        <v>835</v>
      </c>
      <c r="P92" s="423">
        <v>50</v>
      </c>
      <c r="Q92" s="425" t="s">
        <v>120</v>
      </c>
      <c r="R92" s="426">
        <v>1120</v>
      </c>
      <c r="S92" s="427">
        <v>10000</v>
      </c>
      <c r="T92" s="427">
        <v>10000</v>
      </c>
      <c r="U92" s="426">
        <v>1120</v>
      </c>
      <c r="V92" s="423">
        <v>1</v>
      </c>
      <c r="W92" s="426">
        <v>5000</v>
      </c>
      <c r="X92" s="423">
        <v>2</v>
      </c>
      <c r="Y92" s="426"/>
      <c r="Z92" s="426"/>
      <c r="AA92" s="428"/>
      <c r="AB92" s="428"/>
      <c r="AC92" s="429"/>
      <c r="AD92" s="430"/>
      <c r="AE92" s="430"/>
      <c r="AF92" s="429"/>
      <c r="AG92" s="423" t="s">
        <v>685</v>
      </c>
      <c r="AH92" s="421" t="s">
        <v>682</v>
      </c>
      <c r="AI92" s="421"/>
      <c r="AJ92" s="421" t="s">
        <v>649</v>
      </c>
      <c r="AK92" s="431"/>
      <c r="AL92" s="304"/>
      <c r="AM92" s="296"/>
      <c r="AN92" s="296"/>
      <c r="AO92" s="305" t="str">
        <f t="shared" si="2"/>
        <v/>
      </c>
      <c r="AP92" s="305" t="str">
        <f t="shared" si="3"/>
        <v/>
      </c>
    </row>
    <row r="93" spans="2:42">
      <c r="B93" s="394">
        <v>2023</v>
      </c>
      <c r="C93" s="394">
        <v>4</v>
      </c>
      <c r="D93" s="394"/>
      <c r="E93" s="395"/>
      <c r="F93" s="394"/>
      <c r="G93" s="396" t="s">
        <v>806</v>
      </c>
      <c r="H93" s="421" t="s">
        <v>648</v>
      </c>
      <c r="I93" s="422" t="s">
        <v>684</v>
      </c>
      <c r="J93" s="421" t="s">
        <v>650</v>
      </c>
      <c r="K93" s="423">
        <v>3703998</v>
      </c>
      <c r="L93" s="423"/>
      <c r="M93" s="423">
        <v>12</v>
      </c>
      <c r="N93" s="419" t="s">
        <v>737</v>
      </c>
      <c r="O93" s="370" t="s">
        <v>835</v>
      </c>
      <c r="P93" s="423">
        <v>50</v>
      </c>
      <c r="Q93" s="425" t="s">
        <v>120</v>
      </c>
      <c r="R93" s="426">
        <v>1120</v>
      </c>
      <c r="S93" s="427">
        <v>10000</v>
      </c>
      <c r="T93" s="427">
        <v>10000</v>
      </c>
      <c r="U93" s="426">
        <v>1120</v>
      </c>
      <c r="V93" s="423">
        <v>1</v>
      </c>
      <c r="W93" s="426">
        <v>5000</v>
      </c>
      <c r="X93" s="423">
        <v>2</v>
      </c>
      <c r="Y93" s="426"/>
      <c r="Z93" s="426"/>
      <c r="AA93" s="428"/>
      <c r="AB93" s="428"/>
      <c r="AC93" s="429"/>
      <c r="AD93" s="430"/>
      <c r="AE93" s="430"/>
      <c r="AF93" s="429"/>
      <c r="AG93" s="423"/>
      <c r="AH93" s="421" t="s">
        <v>682</v>
      </c>
      <c r="AI93" s="421"/>
      <c r="AJ93" s="421" t="s">
        <v>649</v>
      </c>
      <c r="AK93" s="431"/>
      <c r="AL93" s="304"/>
      <c r="AM93" s="296"/>
      <c r="AN93" s="296"/>
      <c r="AO93" s="305" t="str">
        <f t="shared" si="2"/>
        <v/>
      </c>
      <c r="AP93" s="305" t="str">
        <f t="shared" si="3"/>
        <v/>
      </c>
    </row>
    <row r="94" spans="2:42">
      <c r="B94" s="394">
        <v>2023</v>
      </c>
      <c r="C94" s="394">
        <v>4</v>
      </c>
      <c r="D94" s="394"/>
      <c r="E94" s="395"/>
      <c r="F94" s="394"/>
      <c r="G94" s="396"/>
      <c r="H94" s="421"/>
      <c r="I94" s="422"/>
      <c r="J94" s="421"/>
      <c r="K94" s="423"/>
      <c r="L94" s="423"/>
      <c r="M94" s="423"/>
      <c r="N94" s="419"/>
      <c r="O94" s="424"/>
      <c r="P94" s="423"/>
      <c r="Q94" s="425"/>
      <c r="R94" s="426"/>
      <c r="S94" s="427"/>
      <c r="T94" s="427"/>
      <c r="U94" s="426"/>
      <c r="V94" s="423"/>
      <c r="W94" s="426"/>
      <c r="X94" s="423"/>
      <c r="Y94" s="426"/>
      <c r="Z94" s="426"/>
      <c r="AA94" s="428"/>
      <c r="AB94" s="428"/>
      <c r="AC94" s="429"/>
      <c r="AD94" s="430"/>
      <c r="AE94" s="430"/>
      <c r="AF94" s="429"/>
      <c r="AG94" s="423" t="s">
        <v>705</v>
      </c>
      <c r="AH94" s="421"/>
      <c r="AI94" s="421"/>
      <c r="AJ94" s="421"/>
      <c r="AK94" s="431"/>
      <c r="AL94" s="304"/>
      <c r="AM94" s="296"/>
      <c r="AN94" s="296"/>
      <c r="AO94" s="305" t="str">
        <f t="shared" si="2"/>
        <v/>
      </c>
      <c r="AP94" s="305" t="str">
        <f t="shared" si="3"/>
        <v/>
      </c>
    </row>
    <row r="95" spans="2:42">
      <c r="B95" s="394">
        <v>2023</v>
      </c>
      <c r="C95" s="394">
        <v>4</v>
      </c>
      <c r="D95" s="394"/>
      <c r="E95" s="395"/>
      <c r="F95" s="394"/>
      <c r="G95" s="396" t="s">
        <v>806</v>
      </c>
      <c r="H95" s="421" t="s">
        <v>648</v>
      </c>
      <c r="I95" s="422" t="s">
        <v>684</v>
      </c>
      <c r="J95" s="421" t="s">
        <v>650</v>
      </c>
      <c r="K95" s="423">
        <v>3703998</v>
      </c>
      <c r="L95" s="423">
        <v>3</v>
      </c>
      <c r="M95" s="423">
        <v>12</v>
      </c>
      <c r="N95" s="419" t="s">
        <v>737</v>
      </c>
      <c r="O95" s="370" t="s">
        <v>835</v>
      </c>
      <c r="P95" s="423">
        <v>50</v>
      </c>
      <c r="Q95" s="425" t="s">
        <v>120</v>
      </c>
      <c r="R95" s="426">
        <v>1120</v>
      </c>
      <c r="S95" s="427">
        <v>10000</v>
      </c>
      <c r="T95" s="427">
        <v>10000</v>
      </c>
      <c r="U95" s="426">
        <v>1120</v>
      </c>
      <c r="V95" s="423">
        <v>1</v>
      </c>
      <c r="W95" s="426">
        <v>5000</v>
      </c>
      <c r="X95" s="423">
        <v>2</v>
      </c>
      <c r="Y95" s="426"/>
      <c r="Z95" s="426"/>
      <c r="AA95" s="428"/>
      <c r="AB95" s="428"/>
      <c r="AC95" s="429"/>
      <c r="AD95" s="430"/>
      <c r="AE95" s="430"/>
      <c r="AF95" s="429"/>
      <c r="AG95" s="423" t="s">
        <v>685</v>
      </c>
      <c r="AH95" s="421" t="s">
        <v>682</v>
      </c>
      <c r="AI95" s="421"/>
      <c r="AJ95" s="421" t="s">
        <v>649</v>
      </c>
      <c r="AK95" s="431"/>
      <c r="AL95" s="304"/>
      <c r="AM95" s="296"/>
      <c r="AN95" s="296"/>
      <c r="AO95" s="305" t="str">
        <f t="shared" si="2"/>
        <v/>
      </c>
      <c r="AP95" s="305" t="str">
        <f t="shared" si="3"/>
        <v/>
      </c>
    </row>
    <row r="96" spans="2:42">
      <c r="B96" s="394">
        <v>2023</v>
      </c>
      <c r="C96" s="394">
        <v>4</v>
      </c>
      <c r="D96" s="394"/>
      <c r="E96" s="395"/>
      <c r="F96" s="394"/>
      <c r="G96" s="396" t="s">
        <v>806</v>
      </c>
      <c r="H96" s="421" t="s">
        <v>648</v>
      </c>
      <c r="I96" s="422" t="s">
        <v>684</v>
      </c>
      <c r="J96" s="421" t="s">
        <v>650</v>
      </c>
      <c r="K96" s="423">
        <v>3703998</v>
      </c>
      <c r="L96" s="423"/>
      <c r="M96" s="423">
        <v>12</v>
      </c>
      <c r="N96" s="419" t="s">
        <v>737</v>
      </c>
      <c r="O96" s="370" t="s">
        <v>835</v>
      </c>
      <c r="P96" s="423">
        <v>50</v>
      </c>
      <c r="Q96" s="425" t="s">
        <v>120</v>
      </c>
      <c r="R96" s="426">
        <v>1120</v>
      </c>
      <c r="S96" s="427">
        <v>10000</v>
      </c>
      <c r="T96" s="427">
        <v>10000</v>
      </c>
      <c r="U96" s="426">
        <v>1120</v>
      </c>
      <c r="V96" s="423">
        <v>1</v>
      </c>
      <c r="W96" s="426">
        <v>5000</v>
      </c>
      <c r="X96" s="423">
        <v>2</v>
      </c>
      <c r="Y96" s="426"/>
      <c r="Z96" s="426"/>
      <c r="AA96" s="428"/>
      <c r="AB96" s="428"/>
      <c r="AC96" s="429"/>
      <c r="AD96" s="430"/>
      <c r="AE96" s="430"/>
      <c r="AF96" s="429"/>
      <c r="AG96" s="423"/>
      <c r="AH96" s="421" t="s">
        <v>682</v>
      </c>
      <c r="AI96" s="421"/>
      <c r="AJ96" s="421" t="s">
        <v>649</v>
      </c>
      <c r="AK96" s="431"/>
      <c r="AL96" s="304"/>
      <c r="AM96" s="296"/>
      <c r="AN96" s="296"/>
      <c r="AO96" s="305" t="str">
        <f t="shared" si="2"/>
        <v/>
      </c>
      <c r="AP96" s="305" t="str">
        <f t="shared" si="3"/>
        <v/>
      </c>
    </row>
    <row r="97" spans="1:46">
      <c r="B97" s="394">
        <v>2023</v>
      </c>
      <c r="C97" s="394">
        <v>4</v>
      </c>
      <c r="D97" s="394"/>
      <c r="E97" s="395"/>
      <c r="F97" s="394"/>
      <c r="G97" s="396"/>
      <c r="H97" s="421"/>
      <c r="I97" s="422"/>
      <c r="J97" s="421"/>
      <c r="K97" s="423"/>
      <c r="L97" s="423"/>
      <c r="M97" s="423"/>
      <c r="N97" s="419"/>
      <c r="O97" s="424"/>
      <c r="P97" s="423"/>
      <c r="Q97" s="425"/>
      <c r="R97" s="426"/>
      <c r="S97" s="427"/>
      <c r="T97" s="427"/>
      <c r="U97" s="426"/>
      <c r="V97" s="423"/>
      <c r="W97" s="426"/>
      <c r="X97" s="423"/>
      <c r="Y97" s="426"/>
      <c r="Z97" s="426"/>
      <c r="AA97" s="428"/>
      <c r="AB97" s="428"/>
      <c r="AC97" s="429"/>
      <c r="AD97" s="430"/>
      <c r="AE97" s="430"/>
      <c r="AF97" s="429"/>
      <c r="AG97" s="423" t="s">
        <v>705</v>
      </c>
      <c r="AH97" s="421"/>
      <c r="AI97" s="421"/>
      <c r="AJ97" s="421"/>
      <c r="AK97" s="431" t="s">
        <v>812</v>
      </c>
      <c r="AL97" s="304"/>
      <c r="AM97" s="296"/>
      <c r="AN97" s="296"/>
      <c r="AO97" s="305" t="str">
        <f t="shared" si="2"/>
        <v/>
      </c>
      <c r="AP97" s="305" t="str">
        <f t="shared" si="3"/>
        <v/>
      </c>
    </row>
    <row r="98" spans="1:46">
      <c r="B98" s="394">
        <v>2023</v>
      </c>
      <c r="C98" s="394">
        <v>4</v>
      </c>
      <c r="D98" s="394"/>
      <c r="E98" s="395"/>
      <c r="F98" s="394"/>
      <c r="G98" s="396" t="s">
        <v>806</v>
      </c>
      <c r="H98" s="421" t="s">
        <v>648</v>
      </c>
      <c r="I98" s="422" t="s">
        <v>684</v>
      </c>
      <c r="J98" s="421" t="s">
        <v>650</v>
      </c>
      <c r="K98" s="423">
        <v>3703998</v>
      </c>
      <c r="L98" s="423">
        <v>4</v>
      </c>
      <c r="M98" s="423">
        <v>12</v>
      </c>
      <c r="N98" s="419" t="s">
        <v>737</v>
      </c>
      <c r="O98" s="370" t="s">
        <v>835</v>
      </c>
      <c r="P98" s="423">
        <v>50</v>
      </c>
      <c r="Q98" s="425" t="s">
        <v>120</v>
      </c>
      <c r="R98" s="426">
        <v>1120</v>
      </c>
      <c r="S98" s="427">
        <v>10000</v>
      </c>
      <c r="T98" s="427">
        <v>10000</v>
      </c>
      <c r="U98" s="426">
        <v>1120</v>
      </c>
      <c r="V98" s="423">
        <v>1</v>
      </c>
      <c r="W98" s="426">
        <v>5000</v>
      </c>
      <c r="X98" s="423">
        <v>2</v>
      </c>
      <c r="Y98" s="426"/>
      <c r="Z98" s="426"/>
      <c r="AA98" s="428"/>
      <c r="AB98" s="428"/>
      <c r="AC98" s="429"/>
      <c r="AD98" s="430"/>
      <c r="AE98" s="430"/>
      <c r="AF98" s="429"/>
      <c r="AG98" s="423" t="s">
        <v>685</v>
      </c>
      <c r="AH98" s="421" t="s">
        <v>682</v>
      </c>
      <c r="AI98" s="421"/>
      <c r="AJ98" s="421" t="s">
        <v>649</v>
      </c>
      <c r="AK98" s="431"/>
      <c r="AL98" s="304"/>
      <c r="AM98" s="296"/>
      <c r="AN98" s="296"/>
      <c r="AO98" s="305" t="str">
        <f t="shared" si="2"/>
        <v/>
      </c>
      <c r="AP98" s="305" t="str">
        <f t="shared" si="3"/>
        <v/>
      </c>
    </row>
    <row r="99" spans="1:46">
      <c r="B99" s="394">
        <v>2023</v>
      </c>
      <c r="C99" s="394">
        <v>4</v>
      </c>
      <c r="D99" s="394"/>
      <c r="E99" s="395"/>
      <c r="F99" s="394"/>
      <c r="G99" s="396" t="s">
        <v>806</v>
      </c>
      <c r="H99" s="421" t="s">
        <v>648</v>
      </c>
      <c r="I99" s="422" t="s">
        <v>684</v>
      </c>
      <c r="J99" s="421" t="s">
        <v>650</v>
      </c>
      <c r="K99" s="423">
        <v>3703998</v>
      </c>
      <c r="L99" s="423"/>
      <c r="M99" s="423">
        <v>12</v>
      </c>
      <c r="N99" s="419" t="s">
        <v>737</v>
      </c>
      <c r="O99" s="370" t="s">
        <v>835</v>
      </c>
      <c r="P99" s="423">
        <v>50</v>
      </c>
      <c r="Q99" s="425" t="s">
        <v>120</v>
      </c>
      <c r="R99" s="426">
        <v>1120</v>
      </c>
      <c r="S99" s="427">
        <v>10000</v>
      </c>
      <c r="T99" s="427">
        <v>10000</v>
      </c>
      <c r="U99" s="426">
        <v>1120</v>
      </c>
      <c r="V99" s="423">
        <v>1</v>
      </c>
      <c r="W99" s="426">
        <v>5000</v>
      </c>
      <c r="X99" s="423">
        <v>2</v>
      </c>
      <c r="Y99" s="426"/>
      <c r="Z99" s="426"/>
      <c r="AA99" s="428"/>
      <c r="AB99" s="428"/>
      <c r="AC99" s="429"/>
      <c r="AD99" s="430"/>
      <c r="AE99" s="430"/>
      <c r="AF99" s="429"/>
      <c r="AG99" s="423"/>
      <c r="AH99" s="421" t="s">
        <v>682</v>
      </c>
      <c r="AI99" s="421"/>
      <c r="AJ99" s="421" t="s">
        <v>649</v>
      </c>
      <c r="AK99" s="431"/>
      <c r="AL99" s="304"/>
      <c r="AM99" s="296"/>
      <c r="AN99" s="296"/>
      <c r="AO99" s="305" t="str">
        <f t="shared" si="2"/>
        <v/>
      </c>
      <c r="AP99" s="305" t="str">
        <f t="shared" si="3"/>
        <v/>
      </c>
    </row>
    <row r="100" spans="1:46">
      <c r="B100" s="394">
        <v>2023</v>
      </c>
      <c r="C100" s="394">
        <v>4</v>
      </c>
      <c r="D100" s="394"/>
      <c r="E100" s="395"/>
      <c r="F100" s="394"/>
      <c r="G100" s="396"/>
      <c r="H100" s="421"/>
      <c r="I100" s="422"/>
      <c r="J100" s="421"/>
      <c r="K100" s="423"/>
      <c r="L100" s="423"/>
      <c r="M100" s="423"/>
      <c r="N100" s="419"/>
      <c r="O100" s="424"/>
      <c r="P100" s="423"/>
      <c r="Q100" s="425"/>
      <c r="R100" s="426"/>
      <c r="S100" s="427"/>
      <c r="T100" s="427"/>
      <c r="U100" s="426"/>
      <c r="V100" s="423"/>
      <c r="W100" s="426"/>
      <c r="X100" s="423"/>
      <c r="Y100" s="426"/>
      <c r="Z100" s="426"/>
      <c r="AA100" s="428"/>
      <c r="AB100" s="428"/>
      <c r="AC100" s="429"/>
      <c r="AD100" s="430"/>
      <c r="AE100" s="430"/>
      <c r="AF100" s="429"/>
      <c r="AG100" s="423" t="s">
        <v>705</v>
      </c>
      <c r="AH100" s="421"/>
      <c r="AI100" s="421"/>
      <c r="AJ100" s="421"/>
      <c r="AK100" s="431"/>
      <c r="AL100" s="304"/>
      <c r="AM100" s="296"/>
      <c r="AN100" s="296"/>
      <c r="AO100" s="305" t="str">
        <f t="shared" si="2"/>
        <v/>
      </c>
      <c r="AP100" s="305" t="str">
        <f t="shared" si="3"/>
        <v/>
      </c>
    </row>
    <row r="101" spans="1:46">
      <c r="B101" s="394">
        <v>2023</v>
      </c>
      <c r="C101" s="394">
        <v>4</v>
      </c>
      <c r="D101" s="394"/>
      <c r="E101" s="395"/>
      <c r="F101" s="394"/>
      <c r="G101" s="396" t="s">
        <v>806</v>
      </c>
      <c r="H101" s="421" t="s">
        <v>648</v>
      </c>
      <c r="I101" s="422" t="s">
        <v>684</v>
      </c>
      <c r="J101" s="421" t="s">
        <v>650</v>
      </c>
      <c r="K101" s="423">
        <v>3703998</v>
      </c>
      <c r="L101" s="423">
        <v>5</v>
      </c>
      <c r="M101" s="423">
        <v>12</v>
      </c>
      <c r="N101" s="419" t="s">
        <v>737</v>
      </c>
      <c r="O101" s="370" t="s">
        <v>835</v>
      </c>
      <c r="P101" s="423">
        <v>50</v>
      </c>
      <c r="Q101" s="425" t="s">
        <v>120</v>
      </c>
      <c r="R101" s="426">
        <v>1120</v>
      </c>
      <c r="S101" s="427">
        <v>10000</v>
      </c>
      <c r="T101" s="427">
        <v>10000</v>
      </c>
      <c r="U101" s="426">
        <v>1120</v>
      </c>
      <c r="V101" s="423">
        <v>1</v>
      </c>
      <c r="W101" s="426">
        <v>5000</v>
      </c>
      <c r="X101" s="423">
        <v>2</v>
      </c>
      <c r="Y101" s="426"/>
      <c r="Z101" s="426"/>
      <c r="AA101" s="428"/>
      <c r="AB101" s="428"/>
      <c r="AC101" s="429"/>
      <c r="AD101" s="430"/>
      <c r="AE101" s="430"/>
      <c r="AF101" s="429"/>
      <c r="AG101" s="423" t="s">
        <v>685</v>
      </c>
      <c r="AH101" s="421" t="s">
        <v>682</v>
      </c>
      <c r="AI101" s="421"/>
      <c r="AJ101" s="421" t="s">
        <v>649</v>
      </c>
      <c r="AK101" s="431"/>
      <c r="AL101" s="304"/>
      <c r="AM101" s="296"/>
      <c r="AN101" s="296"/>
      <c r="AO101" s="305" t="str">
        <f t="shared" si="2"/>
        <v/>
      </c>
      <c r="AP101" s="305" t="str">
        <f t="shared" si="3"/>
        <v/>
      </c>
    </row>
    <row r="102" spans="1:46">
      <c r="B102" s="394">
        <v>2023</v>
      </c>
      <c r="C102" s="394">
        <v>4</v>
      </c>
      <c r="D102" s="394"/>
      <c r="E102" s="395"/>
      <c r="F102" s="394"/>
      <c r="G102" s="396" t="s">
        <v>806</v>
      </c>
      <c r="H102" s="421" t="s">
        <v>648</v>
      </c>
      <c r="I102" s="422" t="s">
        <v>684</v>
      </c>
      <c r="J102" s="421" t="s">
        <v>650</v>
      </c>
      <c r="K102" s="423">
        <v>3703998</v>
      </c>
      <c r="L102" s="423"/>
      <c r="M102" s="423">
        <v>12</v>
      </c>
      <c r="N102" s="419" t="s">
        <v>737</v>
      </c>
      <c r="O102" s="370" t="s">
        <v>835</v>
      </c>
      <c r="P102" s="423">
        <v>50</v>
      </c>
      <c r="Q102" s="425" t="s">
        <v>120</v>
      </c>
      <c r="R102" s="426">
        <v>1120</v>
      </c>
      <c r="S102" s="427">
        <v>10000</v>
      </c>
      <c r="T102" s="427">
        <v>10000</v>
      </c>
      <c r="U102" s="426">
        <v>1120</v>
      </c>
      <c r="V102" s="423">
        <v>1</v>
      </c>
      <c r="W102" s="426">
        <v>5000</v>
      </c>
      <c r="X102" s="423">
        <v>2</v>
      </c>
      <c r="Y102" s="426"/>
      <c r="Z102" s="426"/>
      <c r="AA102" s="428"/>
      <c r="AB102" s="428"/>
      <c r="AC102" s="429"/>
      <c r="AD102" s="430"/>
      <c r="AE102" s="430"/>
      <c r="AF102" s="429"/>
      <c r="AG102" s="423"/>
      <c r="AH102" s="421" t="s">
        <v>682</v>
      </c>
      <c r="AI102" s="421"/>
      <c r="AJ102" s="421" t="s">
        <v>649</v>
      </c>
      <c r="AK102" s="431"/>
      <c r="AL102" s="304"/>
      <c r="AM102" s="296"/>
      <c r="AN102" s="296"/>
      <c r="AO102" s="305" t="str">
        <f t="shared" si="2"/>
        <v/>
      </c>
      <c r="AP102" s="305" t="str">
        <f t="shared" si="3"/>
        <v/>
      </c>
    </row>
    <row r="103" spans="1:46">
      <c r="B103" s="394">
        <v>2023</v>
      </c>
      <c r="C103" s="394">
        <v>4</v>
      </c>
      <c r="D103" s="394"/>
      <c r="E103" s="395"/>
      <c r="F103" s="394"/>
      <c r="G103" s="396"/>
      <c r="H103" s="421"/>
      <c r="I103" s="422"/>
      <c r="J103" s="421"/>
      <c r="K103" s="423"/>
      <c r="L103" s="423"/>
      <c r="M103" s="423"/>
      <c r="N103" s="419"/>
      <c r="O103" s="424"/>
      <c r="P103" s="423"/>
      <c r="Q103" s="425"/>
      <c r="R103" s="426"/>
      <c r="S103" s="427"/>
      <c r="T103" s="427"/>
      <c r="U103" s="426"/>
      <c r="V103" s="423"/>
      <c r="W103" s="426"/>
      <c r="X103" s="423"/>
      <c r="Y103" s="426"/>
      <c r="Z103" s="426"/>
      <c r="AA103" s="428"/>
      <c r="AB103" s="428"/>
      <c r="AC103" s="429"/>
      <c r="AD103" s="430"/>
      <c r="AE103" s="430"/>
      <c r="AF103" s="429"/>
      <c r="AG103" s="423" t="s">
        <v>705</v>
      </c>
      <c r="AH103" s="421"/>
      <c r="AI103" s="421"/>
      <c r="AJ103" s="421"/>
      <c r="AK103" s="431"/>
      <c r="AL103" s="304"/>
      <c r="AM103" s="296"/>
      <c r="AN103" s="296"/>
      <c r="AO103" s="305" t="str">
        <f t="shared" si="2"/>
        <v/>
      </c>
      <c r="AP103" s="305" t="str">
        <f t="shared" si="3"/>
        <v/>
      </c>
    </row>
    <row r="104" spans="1:46">
      <c r="B104" s="394">
        <v>2023</v>
      </c>
      <c r="C104" s="394">
        <v>4</v>
      </c>
      <c r="D104" s="394"/>
      <c r="E104" s="395"/>
      <c r="F104" s="394"/>
      <c r="G104" s="396" t="s">
        <v>806</v>
      </c>
      <c r="H104" s="421" t="s">
        <v>648</v>
      </c>
      <c r="I104" s="422" t="s">
        <v>684</v>
      </c>
      <c r="J104" s="421" t="s">
        <v>650</v>
      </c>
      <c r="K104" s="423">
        <v>3703998</v>
      </c>
      <c r="L104" s="423">
        <v>6</v>
      </c>
      <c r="M104" s="423">
        <v>12</v>
      </c>
      <c r="N104" s="419" t="s">
        <v>737</v>
      </c>
      <c r="O104" s="370" t="s">
        <v>835</v>
      </c>
      <c r="P104" s="423">
        <v>50</v>
      </c>
      <c r="Q104" s="425" t="s">
        <v>120</v>
      </c>
      <c r="R104" s="426">
        <v>1120</v>
      </c>
      <c r="S104" s="427">
        <v>10000</v>
      </c>
      <c r="T104" s="427">
        <v>10000</v>
      </c>
      <c r="U104" s="426">
        <v>1120</v>
      </c>
      <c r="V104" s="423">
        <v>1</v>
      </c>
      <c r="W104" s="426">
        <v>5000</v>
      </c>
      <c r="X104" s="423">
        <v>2</v>
      </c>
      <c r="Y104" s="426"/>
      <c r="Z104" s="426"/>
      <c r="AA104" s="428"/>
      <c r="AB104" s="428"/>
      <c r="AC104" s="429"/>
      <c r="AD104" s="430"/>
      <c r="AE104" s="430"/>
      <c r="AF104" s="429"/>
      <c r="AG104" s="423" t="s">
        <v>685</v>
      </c>
      <c r="AH104" s="421" t="s">
        <v>682</v>
      </c>
      <c r="AI104" s="421"/>
      <c r="AJ104" s="421" t="s">
        <v>649</v>
      </c>
      <c r="AK104" s="431"/>
      <c r="AL104" s="304"/>
      <c r="AM104" s="296"/>
      <c r="AN104" s="296"/>
      <c r="AO104" s="305" t="str">
        <f t="shared" ref="AO104:AO109" si="4">IF(IF(AC104&gt;AD104,1-AC104+AD104,AD104-AC104)=0,"",IF(AC104&gt;AD104,1-AC104+AD104,AD104-AC104))</f>
        <v/>
      </c>
      <c r="AP104" s="305" t="str">
        <f t="shared" ref="AP104:AP109" si="5">IF(IF(AE104&gt;AF104,1-AE104+AF104,AF104-AE104)=0,"",IF(AE104&gt;AF104,1-AE104+AF104,AF104-AE104))</f>
        <v/>
      </c>
    </row>
    <row r="105" spans="1:46">
      <c r="B105" s="394">
        <v>2023</v>
      </c>
      <c r="C105" s="394">
        <v>4</v>
      </c>
      <c r="D105" s="394"/>
      <c r="E105" s="395"/>
      <c r="F105" s="394"/>
      <c r="G105" s="396" t="s">
        <v>806</v>
      </c>
      <c r="H105" s="421" t="s">
        <v>648</v>
      </c>
      <c r="I105" s="422" t="s">
        <v>684</v>
      </c>
      <c r="J105" s="421" t="s">
        <v>650</v>
      </c>
      <c r="K105" s="423">
        <v>3703998</v>
      </c>
      <c r="L105" s="423"/>
      <c r="M105" s="423">
        <v>12</v>
      </c>
      <c r="N105" s="419" t="s">
        <v>737</v>
      </c>
      <c r="O105" s="370" t="s">
        <v>835</v>
      </c>
      <c r="P105" s="423">
        <v>50</v>
      </c>
      <c r="Q105" s="425" t="s">
        <v>120</v>
      </c>
      <c r="R105" s="426">
        <v>1120</v>
      </c>
      <c r="S105" s="427">
        <v>10000</v>
      </c>
      <c r="T105" s="427">
        <v>10000</v>
      </c>
      <c r="U105" s="426">
        <v>1120</v>
      </c>
      <c r="V105" s="423">
        <v>1</v>
      </c>
      <c r="W105" s="426">
        <v>5000</v>
      </c>
      <c r="X105" s="423">
        <v>2</v>
      </c>
      <c r="Y105" s="426"/>
      <c r="Z105" s="426"/>
      <c r="AA105" s="428"/>
      <c r="AB105" s="428"/>
      <c r="AC105" s="429"/>
      <c r="AD105" s="430"/>
      <c r="AE105" s="430"/>
      <c r="AF105" s="429"/>
      <c r="AG105" s="423"/>
      <c r="AH105" s="421" t="s">
        <v>682</v>
      </c>
      <c r="AI105" s="421"/>
      <c r="AJ105" s="421" t="s">
        <v>649</v>
      </c>
      <c r="AK105" s="431"/>
      <c r="AL105" s="304"/>
      <c r="AM105" s="296"/>
      <c r="AN105" s="296"/>
      <c r="AO105" s="305" t="str">
        <f t="shared" si="4"/>
        <v/>
      </c>
      <c r="AP105" s="305" t="str">
        <f t="shared" si="5"/>
        <v/>
      </c>
    </row>
    <row r="106" spans="1:46">
      <c r="B106" s="394">
        <v>2023</v>
      </c>
      <c r="C106" s="394">
        <v>4</v>
      </c>
      <c r="D106" s="394"/>
      <c r="E106" s="395"/>
      <c r="F106" s="394"/>
      <c r="G106" s="396"/>
      <c r="H106" s="421"/>
      <c r="I106" s="422"/>
      <c r="J106" s="421"/>
      <c r="K106" s="423"/>
      <c r="L106" s="423"/>
      <c r="M106" s="423"/>
      <c r="N106" s="419"/>
      <c r="O106" s="424"/>
      <c r="P106" s="423"/>
      <c r="Q106" s="425"/>
      <c r="R106" s="426"/>
      <c r="S106" s="427"/>
      <c r="T106" s="427"/>
      <c r="U106" s="426"/>
      <c r="V106" s="423"/>
      <c r="W106" s="426"/>
      <c r="X106" s="423"/>
      <c r="Y106" s="426"/>
      <c r="Z106" s="426"/>
      <c r="AA106" s="428"/>
      <c r="AB106" s="428"/>
      <c r="AC106" s="429"/>
      <c r="AD106" s="430"/>
      <c r="AE106" s="430"/>
      <c r="AF106" s="429"/>
      <c r="AG106" s="423" t="s">
        <v>36</v>
      </c>
      <c r="AH106" s="421"/>
      <c r="AI106" s="421"/>
      <c r="AJ106" s="421"/>
      <c r="AK106" s="431" t="s">
        <v>812</v>
      </c>
      <c r="AL106" s="304"/>
      <c r="AM106" s="296"/>
      <c r="AN106" s="296"/>
      <c r="AO106" s="305" t="str">
        <f t="shared" si="4"/>
        <v/>
      </c>
      <c r="AP106" s="305" t="str">
        <f t="shared" si="5"/>
        <v/>
      </c>
    </row>
    <row r="107" spans="1:46">
      <c r="B107" s="394">
        <v>2023</v>
      </c>
      <c r="C107" s="394">
        <v>4</v>
      </c>
      <c r="D107" s="394"/>
      <c r="E107" s="395"/>
      <c r="F107" s="394"/>
      <c r="G107" s="396" t="s">
        <v>806</v>
      </c>
      <c r="H107" s="421" t="s">
        <v>648</v>
      </c>
      <c r="I107" s="422" t="s">
        <v>684</v>
      </c>
      <c r="J107" s="421" t="s">
        <v>650</v>
      </c>
      <c r="K107" s="423">
        <v>3704001</v>
      </c>
      <c r="L107" s="423">
        <v>1</v>
      </c>
      <c r="M107" s="423">
        <v>2</v>
      </c>
      <c r="N107" s="419" t="s">
        <v>706</v>
      </c>
      <c r="O107" s="370" t="s">
        <v>835</v>
      </c>
      <c r="P107" s="423">
        <v>50</v>
      </c>
      <c r="Q107" s="425" t="s">
        <v>120</v>
      </c>
      <c r="R107" s="426">
        <v>1120</v>
      </c>
      <c r="S107" s="427">
        <v>10000</v>
      </c>
      <c r="T107" s="427">
        <v>10000</v>
      </c>
      <c r="U107" s="426">
        <v>1120</v>
      </c>
      <c r="V107" s="423">
        <v>1</v>
      </c>
      <c r="W107" s="426">
        <v>5000</v>
      </c>
      <c r="X107" s="423">
        <v>2</v>
      </c>
      <c r="Y107" s="426"/>
      <c r="Z107" s="426"/>
      <c r="AA107" s="428"/>
      <c r="AB107" s="428"/>
      <c r="AC107" s="429"/>
      <c r="AD107" s="430"/>
      <c r="AE107" s="430"/>
      <c r="AF107" s="429"/>
      <c r="AG107" s="423" t="s">
        <v>685</v>
      </c>
      <c r="AH107" s="421" t="s">
        <v>682</v>
      </c>
      <c r="AI107" s="421"/>
      <c r="AJ107" s="421" t="s">
        <v>649</v>
      </c>
      <c r="AK107" s="431"/>
      <c r="AL107" s="304"/>
      <c r="AM107" s="296"/>
      <c r="AN107" s="296"/>
      <c r="AO107" s="305" t="str">
        <f t="shared" si="4"/>
        <v/>
      </c>
      <c r="AP107" s="305" t="str">
        <f t="shared" si="5"/>
        <v/>
      </c>
    </row>
    <row r="108" spans="1:46">
      <c r="B108" s="394">
        <v>2023</v>
      </c>
      <c r="C108" s="394">
        <v>4</v>
      </c>
      <c r="D108" s="394"/>
      <c r="E108" s="395"/>
      <c r="F108" s="394"/>
      <c r="G108" s="396" t="s">
        <v>806</v>
      </c>
      <c r="H108" s="421" t="s">
        <v>648</v>
      </c>
      <c r="I108" s="422" t="s">
        <v>684</v>
      </c>
      <c r="J108" s="421" t="s">
        <v>650</v>
      </c>
      <c r="K108" s="423">
        <v>3704001</v>
      </c>
      <c r="L108" s="423"/>
      <c r="M108" s="423">
        <v>2</v>
      </c>
      <c r="N108" s="419" t="s">
        <v>706</v>
      </c>
      <c r="O108" s="370" t="s">
        <v>835</v>
      </c>
      <c r="P108" s="423">
        <v>50</v>
      </c>
      <c r="Q108" s="425" t="s">
        <v>120</v>
      </c>
      <c r="R108" s="426">
        <v>1120</v>
      </c>
      <c r="S108" s="427">
        <v>10000</v>
      </c>
      <c r="T108" s="427">
        <v>10000</v>
      </c>
      <c r="U108" s="426">
        <v>1120</v>
      </c>
      <c r="V108" s="423">
        <v>1</v>
      </c>
      <c r="W108" s="426">
        <v>5000</v>
      </c>
      <c r="X108" s="423">
        <v>2</v>
      </c>
      <c r="Y108" s="426"/>
      <c r="Z108" s="426"/>
      <c r="AA108" s="428"/>
      <c r="AB108" s="428"/>
      <c r="AC108" s="429"/>
      <c r="AD108" s="430"/>
      <c r="AE108" s="430"/>
      <c r="AF108" s="429"/>
      <c r="AG108" s="423"/>
      <c r="AH108" s="421" t="s">
        <v>682</v>
      </c>
      <c r="AI108" s="421"/>
      <c r="AJ108" s="421" t="s">
        <v>649</v>
      </c>
      <c r="AK108" s="431"/>
      <c r="AL108" s="304"/>
      <c r="AM108" s="296"/>
      <c r="AN108" s="296"/>
      <c r="AO108" s="305" t="str">
        <f t="shared" si="4"/>
        <v/>
      </c>
      <c r="AP108" s="305" t="str">
        <f t="shared" si="5"/>
        <v/>
      </c>
    </row>
    <row r="109" spans="1:46">
      <c r="B109" s="394">
        <v>2023</v>
      </c>
      <c r="C109" s="394">
        <v>4</v>
      </c>
      <c r="D109" s="394"/>
      <c r="E109" s="395"/>
      <c r="F109" s="394"/>
      <c r="G109" s="396"/>
      <c r="H109" s="421"/>
      <c r="I109" s="422"/>
      <c r="J109" s="421"/>
      <c r="K109" s="423"/>
      <c r="L109" s="423"/>
      <c r="M109" s="423"/>
      <c r="N109" s="419"/>
      <c r="O109" s="424"/>
      <c r="P109" s="423"/>
      <c r="Q109" s="425"/>
      <c r="R109" s="426"/>
      <c r="S109" s="427"/>
      <c r="T109" s="427"/>
      <c r="U109" s="426"/>
      <c r="V109" s="423"/>
      <c r="W109" s="426"/>
      <c r="X109" s="423"/>
      <c r="Y109" s="426"/>
      <c r="Z109" s="426"/>
      <c r="AA109" s="428"/>
      <c r="AB109" s="428"/>
      <c r="AC109" s="429"/>
      <c r="AD109" s="430"/>
      <c r="AE109" s="430"/>
      <c r="AF109" s="429"/>
      <c r="AG109" s="423"/>
      <c r="AH109" s="421"/>
      <c r="AI109" s="421"/>
      <c r="AJ109" s="421"/>
      <c r="AK109" s="431"/>
      <c r="AL109" s="304"/>
      <c r="AM109" s="296"/>
      <c r="AN109" s="296"/>
      <c r="AO109" s="305" t="str">
        <f t="shared" si="4"/>
        <v/>
      </c>
      <c r="AP109" s="305" t="str">
        <f t="shared" si="5"/>
        <v/>
      </c>
    </row>
    <row r="110" spans="1:46">
      <c r="A110" s="327">
        <v>20210412</v>
      </c>
      <c r="B110" s="394">
        <v>2023</v>
      </c>
      <c r="C110" s="394">
        <v>4</v>
      </c>
      <c r="D110" s="394"/>
      <c r="E110" s="395"/>
      <c r="F110" s="394"/>
      <c r="G110" s="396"/>
      <c r="H110" s="297"/>
      <c r="I110" s="369"/>
      <c r="J110" s="297"/>
      <c r="K110" s="279"/>
      <c r="L110" s="279"/>
      <c r="M110" s="279"/>
      <c r="N110" s="364"/>
      <c r="O110" s="370"/>
      <c r="P110" s="279"/>
      <c r="Q110" s="376"/>
      <c r="R110" s="299"/>
      <c r="S110" s="307"/>
      <c r="T110" s="307"/>
      <c r="U110" s="299"/>
      <c r="V110" s="279"/>
      <c r="W110" s="299"/>
      <c r="X110" s="279"/>
      <c r="Y110" s="299"/>
      <c r="Z110" s="299"/>
      <c r="AA110" s="300"/>
      <c r="AB110" s="300"/>
      <c r="AC110" s="385"/>
      <c r="AD110" s="386"/>
      <c r="AE110" s="386"/>
      <c r="AF110" s="385"/>
      <c r="AG110" s="279"/>
      <c r="AH110" s="297"/>
      <c r="AI110" s="297"/>
      <c r="AJ110" s="297"/>
      <c r="AK110" s="303"/>
      <c r="AL110" s="304"/>
      <c r="AM110" s="296"/>
      <c r="AN110" s="296"/>
      <c r="AO110" s="305" t="str">
        <f t="shared" ref="AO110:AO144" si="6">IF(IF(AC110&gt;AD110,1-AC110+AD110,AD110-AC110)=0,"",IF(AC110&gt;AD110,1-AC110+AD110,AD110-AC110))</f>
        <v/>
      </c>
      <c r="AP110" s="305" t="str">
        <f t="shared" ref="AP110:AP144" si="7">IF(IF(AE110&gt;AF110,1-AE110+AF110,AF110-AE110)=0,"",IF(AE110&gt;AF110,1-AE110+AF110,AF110-AE110))</f>
        <v/>
      </c>
      <c r="AT110" s="371"/>
    </row>
    <row r="111" spans="1:46">
      <c r="A111" s="327">
        <v>20210412</v>
      </c>
      <c r="B111" s="394">
        <v>2023</v>
      </c>
      <c r="C111" s="394">
        <v>4</v>
      </c>
      <c r="D111" s="394"/>
      <c r="E111" s="395"/>
      <c r="F111" s="394"/>
      <c r="G111" s="396"/>
      <c r="H111" s="297"/>
      <c r="I111" s="369"/>
      <c r="J111" s="297"/>
      <c r="K111" s="279"/>
      <c r="L111" s="279"/>
      <c r="M111" s="279"/>
      <c r="N111" s="364"/>
      <c r="O111" s="370"/>
      <c r="P111" s="279"/>
      <c r="Q111" s="376"/>
      <c r="R111" s="299"/>
      <c r="S111" s="307"/>
      <c r="T111" s="307"/>
      <c r="U111" s="299"/>
      <c r="V111" s="279"/>
      <c r="W111" s="299"/>
      <c r="X111" s="279"/>
      <c r="Y111" s="299"/>
      <c r="Z111" s="299"/>
      <c r="AA111" s="300"/>
      <c r="AB111" s="300"/>
      <c r="AC111" s="385"/>
      <c r="AD111" s="386"/>
      <c r="AE111" s="386"/>
      <c r="AF111" s="385"/>
      <c r="AG111" s="279"/>
      <c r="AH111" s="297"/>
      <c r="AI111" s="297"/>
      <c r="AJ111" s="297"/>
      <c r="AK111" s="303"/>
      <c r="AL111" s="304"/>
      <c r="AM111" s="296"/>
      <c r="AN111" s="296"/>
      <c r="AO111" s="305" t="str">
        <f t="shared" si="6"/>
        <v/>
      </c>
      <c r="AP111" s="305" t="str">
        <f t="shared" si="7"/>
        <v/>
      </c>
      <c r="AQ111" s="377">
        <v>41701040001</v>
      </c>
      <c r="AT111" s="371"/>
    </row>
    <row r="112" spans="1:46">
      <c r="A112" s="327">
        <v>20210412</v>
      </c>
      <c r="B112" s="394">
        <v>2023</v>
      </c>
      <c r="C112" s="394">
        <v>4</v>
      </c>
      <c r="D112" s="394"/>
      <c r="E112" s="395"/>
      <c r="F112" s="394"/>
      <c r="G112" s="396"/>
      <c r="H112" s="297"/>
      <c r="I112" s="369"/>
      <c r="J112" s="297"/>
      <c r="K112" s="279"/>
      <c r="L112" s="279"/>
      <c r="M112" s="279"/>
      <c r="N112" s="364"/>
      <c r="O112" s="370"/>
      <c r="P112" s="279"/>
      <c r="Q112" s="376"/>
      <c r="R112" s="299"/>
      <c r="S112" s="307"/>
      <c r="T112" s="307"/>
      <c r="U112" s="299"/>
      <c r="V112" s="279"/>
      <c r="W112" s="299"/>
      <c r="X112" s="279"/>
      <c r="Y112" s="299"/>
      <c r="Z112" s="299"/>
      <c r="AA112" s="300"/>
      <c r="AB112" s="300"/>
      <c r="AC112" s="385"/>
      <c r="AD112" s="386"/>
      <c r="AE112" s="386"/>
      <c r="AF112" s="385"/>
      <c r="AG112" s="279"/>
      <c r="AH112" s="297"/>
      <c r="AI112" s="297"/>
      <c r="AJ112" s="297"/>
      <c r="AK112" s="303"/>
      <c r="AL112" s="304"/>
      <c r="AM112" s="296"/>
      <c r="AN112" s="296"/>
      <c r="AO112" s="305" t="str">
        <f t="shared" si="6"/>
        <v/>
      </c>
      <c r="AP112" s="305" t="str">
        <f t="shared" si="7"/>
        <v/>
      </c>
      <c r="AT112" s="371"/>
    </row>
    <row r="113" spans="1:46">
      <c r="A113" s="327">
        <v>20210412</v>
      </c>
      <c r="B113" s="394">
        <v>2023</v>
      </c>
      <c r="C113" s="394">
        <v>4</v>
      </c>
      <c r="D113" s="394"/>
      <c r="E113" s="395"/>
      <c r="F113" s="394"/>
      <c r="G113" s="396"/>
      <c r="H113" s="297"/>
      <c r="I113" s="369"/>
      <c r="J113" s="297"/>
      <c r="K113" s="279"/>
      <c r="L113" s="279"/>
      <c r="M113" s="279"/>
      <c r="N113" s="364"/>
      <c r="O113" s="370"/>
      <c r="P113" s="279"/>
      <c r="Q113" s="376"/>
      <c r="R113" s="299"/>
      <c r="S113" s="307"/>
      <c r="T113" s="307"/>
      <c r="U113" s="299"/>
      <c r="V113" s="279"/>
      <c r="W113" s="299"/>
      <c r="X113" s="279"/>
      <c r="Y113" s="299"/>
      <c r="Z113" s="299"/>
      <c r="AA113" s="300"/>
      <c r="AB113" s="300"/>
      <c r="AC113" s="385"/>
      <c r="AD113" s="386"/>
      <c r="AE113" s="386"/>
      <c r="AF113" s="385"/>
      <c r="AG113" s="279"/>
      <c r="AH113" s="297"/>
      <c r="AI113" s="297"/>
      <c r="AJ113" s="297"/>
      <c r="AK113" s="303"/>
      <c r="AL113" s="304"/>
      <c r="AM113" s="296"/>
      <c r="AN113" s="296"/>
      <c r="AO113" s="305" t="str">
        <f t="shared" si="6"/>
        <v/>
      </c>
      <c r="AP113" s="305" t="str">
        <f t="shared" si="7"/>
        <v/>
      </c>
      <c r="AT113" s="371"/>
    </row>
    <row r="114" spans="1:46">
      <c r="B114" s="394">
        <v>2023</v>
      </c>
      <c r="C114" s="394">
        <v>4</v>
      </c>
      <c r="D114" s="394"/>
      <c r="E114" s="395"/>
      <c r="F114" s="394"/>
      <c r="G114" s="396"/>
      <c r="H114" s="297"/>
      <c r="I114" s="369"/>
      <c r="J114" s="297"/>
      <c r="K114" s="279"/>
      <c r="L114" s="279"/>
      <c r="M114" s="279"/>
      <c r="N114" s="364"/>
      <c r="O114" s="370"/>
      <c r="P114" s="279"/>
      <c r="Q114" s="376"/>
      <c r="R114" s="299"/>
      <c r="S114" s="307"/>
      <c r="T114" s="307"/>
      <c r="U114" s="299"/>
      <c r="V114" s="279"/>
      <c r="W114" s="299"/>
      <c r="X114" s="279"/>
      <c r="Y114" s="299"/>
      <c r="Z114" s="299"/>
      <c r="AA114" s="300"/>
      <c r="AB114" s="300"/>
      <c r="AC114" s="385"/>
      <c r="AD114" s="386"/>
      <c r="AE114" s="386"/>
      <c r="AF114" s="385"/>
      <c r="AG114" s="279"/>
      <c r="AH114" s="297"/>
      <c r="AI114" s="297"/>
      <c r="AJ114" s="297"/>
      <c r="AK114" s="303"/>
      <c r="AL114" s="304"/>
      <c r="AM114" s="296"/>
      <c r="AN114" s="296"/>
      <c r="AO114" s="305" t="str">
        <f t="shared" si="6"/>
        <v/>
      </c>
      <c r="AP114" s="305" t="str">
        <f t="shared" si="7"/>
        <v/>
      </c>
      <c r="AQ114" s="377">
        <v>41701040002</v>
      </c>
      <c r="AT114" s="371"/>
    </row>
    <row r="115" spans="1:46">
      <c r="B115" s="394">
        <v>2023</v>
      </c>
      <c r="C115" s="394">
        <v>4</v>
      </c>
      <c r="D115" s="394"/>
      <c r="E115" s="395"/>
      <c r="F115" s="394"/>
      <c r="G115" s="396"/>
      <c r="H115" s="297"/>
      <c r="I115" s="369"/>
      <c r="J115" s="297"/>
      <c r="K115" s="279"/>
      <c r="L115" s="279"/>
      <c r="M115" s="279"/>
      <c r="N115" s="364"/>
      <c r="O115" s="370"/>
      <c r="P115" s="279"/>
      <c r="Q115" s="376"/>
      <c r="R115" s="299"/>
      <c r="S115" s="307"/>
      <c r="T115" s="307"/>
      <c r="U115" s="299"/>
      <c r="V115" s="279"/>
      <c r="W115" s="299"/>
      <c r="X115" s="279"/>
      <c r="Y115" s="299"/>
      <c r="Z115" s="299"/>
      <c r="AA115" s="300"/>
      <c r="AB115" s="300"/>
      <c r="AC115" s="385"/>
      <c r="AD115" s="386"/>
      <c r="AE115" s="386"/>
      <c r="AF115" s="385"/>
      <c r="AG115" s="279"/>
      <c r="AH115" s="297"/>
      <c r="AI115" s="297"/>
      <c r="AJ115" s="297"/>
      <c r="AK115" s="303"/>
      <c r="AL115" s="304"/>
      <c r="AM115" s="296"/>
      <c r="AN115" s="296"/>
      <c r="AO115" s="305" t="str">
        <f t="shared" si="6"/>
        <v/>
      </c>
      <c r="AP115" s="305" t="str">
        <f t="shared" si="7"/>
        <v/>
      </c>
      <c r="AT115" s="371"/>
    </row>
    <row r="116" spans="1:46">
      <c r="A116" s="327">
        <v>20210412</v>
      </c>
      <c r="B116" s="394">
        <v>2023</v>
      </c>
      <c r="C116" s="394">
        <v>4</v>
      </c>
      <c r="D116" s="394"/>
      <c r="E116" s="395"/>
      <c r="F116" s="394"/>
      <c r="G116" s="396"/>
      <c r="H116" s="297"/>
      <c r="I116" s="369"/>
      <c r="J116" s="297"/>
      <c r="K116" s="279"/>
      <c r="L116" s="279"/>
      <c r="M116" s="279"/>
      <c r="N116" s="364"/>
      <c r="O116" s="370"/>
      <c r="P116" s="279"/>
      <c r="Q116" s="376"/>
      <c r="R116" s="299"/>
      <c r="S116" s="307"/>
      <c r="T116" s="307"/>
      <c r="U116" s="299"/>
      <c r="V116" s="279"/>
      <c r="W116" s="299"/>
      <c r="X116" s="279"/>
      <c r="Y116" s="299"/>
      <c r="Z116" s="299"/>
      <c r="AA116" s="300"/>
      <c r="AB116" s="300"/>
      <c r="AC116" s="385"/>
      <c r="AD116" s="386"/>
      <c r="AE116" s="386"/>
      <c r="AF116" s="385"/>
      <c r="AG116" s="279"/>
      <c r="AH116" s="297"/>
      <c r="AI116" s="297"/>
      <c r="AJ116" s="297"/>
      <c r="AK116" s="303"/>
      <c r="AL116" s="304"/>
      <c r="AM116" s="296"/>
      <c r="AN116" s="296"/>
      <c r="AO116" s="305" t="str">
        <f t="shared" si="6"/>
        <v/>
      </c>
      <c r="AP116" s="305" t="str">
        <f t="shared" si="7"/>
        <v/>
      </c>
      <c r="AT116" s="371"/>
    </row>
    <row r="117" spans="1:46">
      <c r="A117" s="327">
        <v>20210412</v>
      </c>
      <c r="B117" s="394">
        <v>2023</v>
      </c>
      <c r="C117" s="394">
        <v>4</v>
      </c>
      <c r="D117" s="394"/>
      <c r="E117" s="395"/>
      <c r="F117" s="394"/>
      <c r="G117" s="396"/>
      <c r="H117" s="297"/>
      <c r="I117" s="369"/>
      <c r="J117" s="297"/>
      <c r="K117" s="279"/>
      <c r="L117" s="279"/>
      <c r="M117" s="279"/>
      <c r="N117" s="364"/>
      <c r="O117" s="370"/>
      <c r="P117" s="279"/>
      <c r="Q117" s="376"/>
      <c r="R117" s="299"/>
      <c r="S117" s="307"/>
      <c r="T117" s="299"/>
      <c r="U117" s="299"/>
      <c r="V117" s="279"/>
      <c r="W117" s="299"/>
      <c r="X117" s="279"/>
      <c r="Y117" s="299"/>
      <c r="Z117" s="299"/>
      <c r="AA117" s="300"/>
      <c r="AB117" s="300"/>
      <c r="AC117" s="385"/>
      <c r="AD117" s="386"/>
      <c r="AE117" s="386"/>
      <c r="AF117" s="385"/>
      <c r="AG117" s="279"/>
      <c r="AH117" s="297"/>
      <c r="AI117" s="297"/>
      <c r="AJ117" s="297"/>
      <c r="AK117" s="303"/>
      <c r="AL117" s="304"/>
      <c r="AM117" s="296"/>
      <c r="AN117" s="296"/>
      <c r="AO117" s="305" t="str">
        <f t="shared" si="6"/>
        <v/>
      </c>
      <c r="AP117" s="305" t="str">
        <f t="shared" si="7"/>
        <v/>
      </c>
      <c r="AQ117" s="377">
        <v>41701040003</v>
      </c>
      <c r="AT117" s="371"/>
    </row>
    <row r="118" spans="1:46">
      <c r="A118" s="327">
        <v>20210412</v>
      </c>
      <c r="B118" s="394">
        <v>2023</v>
      </c>
      <c r="C118" s="394">
        <v>4</v>
      </c>
      <c r="D118" s="394"/>
      <c r="E118" s="395"/>
      <c r="F118" s="394"/>
      <c r="G118" s="396"/>
      <c r="H118" s="297"/>
      <c r="I118" s="369"/>
      <c r="J118" s="297"/>
      <c r="K118" s="279"/>
      <c r="L118" s="279"/>
      <c r="M118" s="279"/>
      <c r="N118" s="364"/>
      <c r="O118" s="370"/>
      <c r="P118" s="279"/>
      <c r="Q118" s="376"/>
      <c r="R118" s="299"/>
      <c r="S118" s="307"/>
      <c r="T118" s="307"/>
      <c r="U118" s="299"/>
      <c r="V118" s="279"/>
      <c r="W118" s="299"/>
      <c r="X118" s="279"/>
      <c r="Y118" s="299"/>
      <c r="Z118" s="299"/>
      <c r="AA118" s="300"/>
      <c r="AB118" s="300"/>
      <c r="AC118" s="385"/>
      <c r="AD118" s="386"/>
      <c r="AE118" s="386"/>
      <c r="AF118" s="385"/>
      <c r="AG118" s="279"/>
      <c r="AH118" s="297"/>
      <c r="AI118" s="297"/>
      <c r="AJ118" s="297"/>
      <c r="AK118" s="303"/>
      <c r="AL118" s="304"/>
      <c r="AM118" s="296"/>
      <c r="AN118" s="296"/>
      <c r="AO118" s="305" t="str">
        <f t="shared" si="6"/>
        <v/>
      </c>
      <c r="AP118" s="305" t="str">
        <f t="shared" si="7"/>
        <v/>
      </c>
      <c r="AT118" s="371"/>
    </row>
    <row r="119" spans="1:46">
      <c r="A119" s="327">
        <v>20210412</v>
      </c>
      <c r="B119" s="394">
        <v>2023</v>
      </c>
      <c r="C119" s="394">
        <v>4</v>
      </c>
      <c r="D119" s="394"/>
      <c r="E119" s="395"/>
      <c r="F119" s="394"/>
      <c r="G119" s="396"/>
      <c r="H119" s="297"/>
      <c r="I119" s="369"/>
      <c r="J119" s="297"/>
      <c r="K119" s="279"/>
      <c r="L119" s="279"/>
      <c r="M119" s="279"/>
      <c r="N119" s="364"/>
      <c r="O119" s="370"/>
      <c r="P119" s="279"/>
      <c r="Q119" s="376"/>
      <c r="R119" s="299"/>
      <c r="S119" s="307"/>
      <c r="T119" s="307"/>
      <c r="U119" s="299"/>
      <c r="V119" s="279"/>
      <c r="W119" s="299"/>
      <c r="X119" s="279"/>
      <c r="Y119" s="299"/>
      <c r="Z119" s="299"/>
      <c r="AA119" s="300"/>
      <c r="AB119" s="300"/>
      <c r="AC119" s="385"/>
      <c r="AD119" s="386"/>
      <c r="AE119" s="386"/>
      <c r="AF119" s="385"/>
      <c r="AG119" s="279"/>
      <c r="AH119" s="297"/>
      <c r="AI119" s="297"/>
      <c r="AJ119" s="297"/>
      <c r="AK119" s="303"/>
      <c r="AL119" s="304"/>
      <c r="AM119" s="296"/>
      <c r="AN119" s="296"/>
      <c r="AO119" s="305" t="str">
        <f t="shared" si="6"/>
        <v/>
      </c>
      <c r="AP119" s="305" t="str">
        <f t="shared" si="7"/>
        <v/>
      </c>
      <c r="AT119" s="371"/>
    </row>
    <row r="120" spans="1:46">
      <c r="A120" s="327">
        <v>20210412</v>
      </c>
      <c r="B120" s="394">
        <v>2023</v>
      </c>
      <c r="C120" s="394">
        <v>4</v>
      </c>
      <c r="D120" s="394"/>
      <c r="E120" s="395"/>
      <c r="F120" s="394"/>
      <c r="G120" s="396"/>
      <c r="H120" s="297"/>
      <c r="I120" s="369"/>
      <c r="J120" s="297"/>
      <c r="K120" s="279"/>
      <c r="L120" s="279"/>
      <c r="M120" s="279"/>
      <c r="N120" s="364"/>
      <c r="O120" s="370"/>
      <c r="P120" s="279"/>
      <c r="Q120" s="376"/>
      <c r="R120" s="299"/>
      <c r="S120" s="307"/>
      <c r="T120" s="307"/>
      <c r="U120" s="299"/>
      <c r="V120" s="279"/>
      <c r="W120" s="299"/>
      <c r="X120" s="279"/>
      <c r="Y120" s="299"/>
      <c r="Z120" s="299"/>
      <c r="AA120" s="300"/>
      <c r="AB120" s="300"/>
      <c r="AC120" s="385"/>
      <c r="AD120" s="386"/>
      <c r="AE120" s="386"/>
      <c r="AF120" s="385"/>
      <c r="AG120" s="279"/>
      <c r="AH120" s="297"/>
      <c r="AI120" s="297"/>
      <c r="AJ120" s="297"/>
      <c r="AK120" s="303"/>
      <c r="AL120" s="304"/>
      <c r="AM120" s="296"/>
      <c r="AN120" s="296"/>
      <c r="AO120" s="305" t="str">
        <f t="shared" si="6"/>
        <v/>
      </c>
      <c r="AP120" s="305" t="str">
        <f t="shared" si="7"/>
        <v/>
      </c>
      <c r="AQ120" s="377">
        <v>41701050001</v>
      </c>
      <c r="AT120" s="371"/>
    </row>
    <row r="121" spans="1:46">
      <c r="A121" s="327">
        <v>20210413</v>
      </c>
      <c r="B121" s="394">
        <v>2023</v>
      </c>
      <c r="C121" s="394">
        <v>4</v>
      </c>
      <c r="D121" s="394"/>
      <c r="E121" s="395"/>
      <c r="F121" s="394"/>
      <c r="G121" s="396"/>
      <c r="H121" s="297"/>
      <c r="I121" s="369"/>
      <c r="J121" s="297"/>
      <c r="K121" s="279"/>
      <c r="L121" s="279"/>
      <c r="M121" s="279"/>
      <c r="N121" s="364"/>
      <c r="O121" s="370"/>
      <c r="P121" s="279"/>
      <c r="Q121" s="376"/>
      <c r="R121" s="299"/>
      <c r="S121" s="307"/>
      <c r="T121" s="307"/>
      <c r="U121" s="299"/>
      <c r="V121" s="279"/>
      <c r="W121" s="299"/>
      <c r="X121" s="279"/>
      <c r="Y121" s="299"/>
      <c r="Z121" s="299"/>
      <c r="AA121" s="300"/>
      <c r="AB121" s="300"/>
      <c r="AC121" s="385"/>
      <c r="AD121" s="385"/>
      <c r="AE121" s="386"/>
      <c r="AF121" s="385"/>
      <c r="AG121" s="279"/>
      <c r="AH121" s="297"/>
      <c r="AI121" s="297"/>
      <c r="AJ121" s="297"/>
      <c r="AK121" s="303"/>
      <c r="AL121" s="304"/>
      <c r="AM121" s="296"/>
      <c r="AN121" s="296"/>
      <c r="AO121" s="305" t="str">
        <f t="shared" si="6"/>
        <v/>
      </c>
      <c r="AP121" s="305" t="str">
        <f t="shared" si="7"/>
        <v/>
      </c>
      <c r="AT121" s="371"/>
    </row>
    <row r="122" spans="1:46">
      <c r="A122" s="327">
        <v>20210413</v>
      </c>
      <c r="B122" s="394">
        <v>2023</v>
      </c>
      <c r="C122" s="394">
        <v>4</v>
      </c>
      <c r="D122" s="394"/>
      <c r="E122" s="395"/>
      <c r="F122" s="394"/>
      <c r="G122" s="396"/>
      <c r="H122" s="297"/>
      <c r="I122" s="369"/>
      <c r="J122" s="297"/>
      <c r="K122" s="279"/>
      <c r="L122" s="279"/>
      <c r="M122" s="279"/>
      <c r="N122" s="364"/>
      <c r="O122" s="370"/>
      <c r="P122" s="279"/>
      <c r="Q122" s="376"/>
      <c r="R122" s="299"/>
      <c r="S122" s="307"/>
      <c r="T122" s="307"/>
      <c r="U122" s="299"/>
      <c r="V122" s="279"/>
      <c r="W122" s="299"/>
      <c r="X122" s="279"/>
      <c r="Y122" s="299"/>
      <c r="Z122" s="299"/>
      <c r="AA122" s="300"/>
      <c r="AB122" s="300"/>
      <c r="AC122" s="385"/>
      <c r="AD122" s="386"/>
      <c r="AE122" s="386"/>
      <c r="AF122" s="385"/>
      <c r="AG122" s="279"/>
      <c r="AH122" s="297"/>
      <c r="AI122" s="297"/>
      <c r="AJ122" s="297"/>
      <c r="AK122" s="303"/>
      <c r="AL122" s="304"/>
      <c r="AM122" s="296"/>
      <c r="AN122" s="296"/>
      <c r="AO122" s="305" t="str">
        <f t="shared" si="6"/>
        <v/>
      </c>
      <c r="AP122" s="305" t="str">
        <f t="shared" si="7"/>
        <v/>
      </c>
      <c r="AT122" s="371"/>
    </row>
    <row r="123" spans="1:46">
      <c r="A123" s="327">
        <v>20210413</v>
      </c>
      <c r="B123" s="394">
        <v>2023</v>
      </c>
      <c r="C123" s="394">
        <v>4</v>
      </c>
      <c r="D123" s="394"/>
      <c r="E123" s="395"/>
      <c r="F123" s="394"/>
      <c r="G123" s="396"/>
      <c r="H123" s="297"/>
      <c r="I123" s="369"/>
      <c r="J123" s="297"/>
      <c r="K123" s="279"/>
      <c r="L123" s="279"/>
      <c r="M123" s="279"/>
      <c r="N123" s="364"/>
      <c r="O123" s="370"/>
      <c r="P123" s="279"/>
      <c r="Q123" s="376"/>
      <c r="R123" s="299"/>
      <c r="S123" s="307"/>
      <c r="T123" s="307"/>
      <c r="U123" s="299"/>
      <c r="V123" s="279"/>
      <c r="W123" s="299"/>
      <c r="X123" s="279"/>
      <c r="Y123" s="299"/>
      <c r="Z123" s="299"/>
      <c r="AA123" s="300"/>
      <c r="AB123" s="300"/>
      <c r="AC123" s="385"/>
      <c r="AD123" s="386"/>
      <c r="AE123" s="386"/>
      <c r="AF123" s="385"/>
      <c r="AG123" s="279"/>
      <c r="AH123" s="297"/>
      <c r="AI123" s="297"/>
      <c r="AJ123" s="297"/>
      <c r="AK123" s="303"/>
      <c r="AL123" s="304"/>
      <c r="AM123" s="296"/>
      <c r="AN123" s="296"/>
      <c r="AO123" s="305" t="str">
        <f t="shared" si="6"/>
        <v/>
      </c>
      <c r="AP123" s="305" t="str">
        <f t="shared" si="7"/>
        <v/>
      </c>
      <c r="AT123" s="371"/>
    </row>
    <row r="124" spans="1:46">
      <c r="A124" s="327">
        <v>20210413</v>
      </c>
      <c r="B124" s="394">
        <v>2023</v>
      </c>
      <c r="C124" s="394">
        <v>4</v>
      </c>
      <c r="D124" s="394"/>
      <c r="E124" s="395"/>
      <c r="F124" s="394"/>
      <c r="G124" s="396"/>
      <c r="H124" s="297"/>
      <c r="I124" s="369"/>
      <c r="J124" s="297"/>
      <c r="K124" s="279"/>
      <c r="L124" s="279"/>
      <c r="M124" s="279"/>
      <c r="N124" s="364"/>
      <c r="O124" s="370"/>
      <c r="P124" s="279"/>
      <c r="Q124" s="376"/>
      <c r="R124" s="299"/>
      <c r="S124" s="307"/>
      <c r="T124" s="307"/>
      <c r="U124" s="299"/>
      <c r="V124" s="279"/>
      <c r="W124" s="299"/>
      <c r="X124" s="279"/>
      <c r="Y124" s="299"/>
      <c r="Z124" s="299"/>
      <c r="AA124" s="300"/>
      <c r="AB124" s="300"/>
      <c r="AC124" s="385"/>
      <c r="AD124" s="386"/>
      <c r="AE124" s="386"/>
      <c r="AF124" s="385"/>
      <c r="AG124" s="279"/>
      <c r="AH124" s="297"/>
      <c r="AI124" s="297"/>
      <c r="AJ124" s="297"/>
      <c r="AK124" s="303"/>
      <c r="AL124" s="304"/>
      <c r="AM124" s="296"/>
      <c r="AN124" s="296"/>
      <c r="AO124" s="305" t="str">
        <f t="shared" si="6"/>
        <v/>
      </c>
      <c r="AP124" s="305" t="str">
        <f t="shared" si="7"/>
        <v/>
      </c>
      <c r="AT124" s="371"/>
    </row>
    <row r="125" spans="1:46">
      <c r="A125" s="327">
        <v>20210413</v>
      </c>
      <c r="B125" s="394">
        <v>2023</v>
      </c>
      <c r="C125" s="394">
        <v>4</v>
      </c>
      <c r="D125" s="394"/>
      <c r="E125" s="395"/>
      <c r="F125" s="394"/>
      <c r="G125" s="396"/>
      <c r="H125" s="297"/>
      <c r="I125" s="369"/>
      <c r="J125" s="297"/>
      <c r="K125" s="279"/>
      <c r="L125" s="279"/>
      <c r="M125" s="279"/>
      <c r="N125" s="364"/>
      <c r="O125" s="370"/>
      <c r="P125" s="279"/>
      <c r="Q125" s="376"/>
      <c r="R125" s="299"/>
      <c r="S125" s="307"/>
      <c r="T125" s="307"/>
      <c r="U125" s="299"/>
      <c r="V125" s="279"/>
      <c r="W125" s="299"/>
      <c r="X125" s="279"/>
      <c r="Y125" s="299"/>
      <c r="Z125" s="299"/>
      <c r="AA125" s="300"/>
      <c r="AB125" s="300"/>
      <c r="AC125" s="385"/>
      <c r="AD125" s="386"/>
      <c r="AE125" s="386"/>
      <c r="AF125" s="385"/>
      <c r="AG125" s="279"/>
      <c r="AH125" s="297"/>
      <c r="AI125" s="297"/>
      <c r="AJ125" s="297"/>
      <c r="AK125" s="303"/>
      <c r="AL125" s="304"/>
      <c r="AM125" s="296"/>
      <c r="AN125" s="296"/>
      <c r="AO125" s="305" t="str">
        <f t="shared" si="6"/>
        <v/>
      </c>
      <c r="AP125" s="305" t="str">
        <f t="shared" si="7"/>
        <v/>
      </c>
      <c r="AT125" s="371"/>
    </row>
    <row r="126" spans="1:46">
      <c r="A126" s="327">
        <v>20210413</v>
      </c>
      <c r="B126" s="394">
        <v>2023</v>
      </c>
      <c r="C126" s="394">
        <v>4</v>
      </c>
      <c r="D126" s="394"/>
      <c r="E126" s="395"/>
      <c r="F126" s="394"/>
      <c r="G126" s="396"/>
      <c r="H126" s="297"/>
      <c r="I126" s="369"/>
      <c r="J126" s="297"/>
      <c r="K126" s="279"/>
      <c r="L126" s="279"/>
      <c r="M126" s="279"/>
      <c r="N126" s="364"/>
      <c r="O126" s="370"/>
      <c r="P126" s="279"/>
      <c r="Q126" s="376"/>
      <c r="R126" s="299"/>
      <c r="S126" s="307"/>
      <c r="T126" s="307"/>
      <c r="U126" s="299"/>
      <c r="V126" s="279"/>
      <c r="W126" s="299"/>
      <c r="X126" s="279"/>
      <c r="Y126" s="299"/>
      <c r="Z126" s="299"/>
      <c r="AA126" s="300"/>
      <c r="AB126" s="300"/>
      <c r="AC126" s="385"/>
      <c r="AD126" s="386"/>
      <c r="AE126" s="386"/>
      <c r="AF126" s="385"/>
      <c r="AG126" s="279"/>
      <c r="AH126" s="297"/>
      <c r="AI126" s="297"/>
      <c r="AJ126" s="297"/>
      <c r="AK126" s="303"/>
      <c r="AL126" s="304"/>
      <c r="AM126" s="296"/>
      <c r="AN126" s="296"/>
      <c r="AO126" s="305" t="str">
        <f t="shared" si="6"/>
        <v/>
      </c>
      <c r="AP126" s="305" t="str">
        <f t="shared" si="7"/>
        <v/>
      </c>
      <c r="AT126" s="371"/>
    </row>
    <row r="127" spans="1:46">
      <c r="A127" s="327">
        <v>20210413</v>
      </c>
      <c r="B127" s="394">
        <v>2023</v>
      </c>
      <c r="C127" s="394">
        <v>4</v>
      </c>
      <c r="D127" s="394"/>
      <c r="E127" s="395"/>
      <c r="F127" s="394"/>
      <c r="G127" s="396"/>
      <c r="H127" s="297"/>
      <c r="I127" s="369"/>
      <c r="J127" s="297"/>
      <c r="K127" s="279"/>
      <c r="L127" s="279"/>
      <c r="M127" s="279"/>
      <c r="N127" s="364"/>
      <c r="O127" s="370"/>
      <c r="P127" s="279"/>
      <c r="Q127" s="376"/>
      <c r="R127" s="299"/>
      <c r="S127" s="307"/>
      <c r="T127" s="307"/>
      <c r="U127" s="299"/>
      <c r="V127" s="279"/>
      <c r="W127" s="299"/>
      <c r="X127" s="279"/>
      <c r="Y127" s="299"/>
      <c r="Z127" s="299"/>
      <c r="AA127" s="300"/>
      <c r="AB127" s="300"/>
      <c r="AC127" s="385"/>
      <c r="AD127" s="386"/>
      <c r="AE127" s="386"/>
      <c r="AF127" s="385"/>
      <c r="AG127" s="279"/>
      <c r="AH127" s="297"/>
      <c r="AI127" s="297"/>
      <c r="AJ127" s="297"/>
      <c r="AK127" s="303"/>
      <c r="AL127" s="304"/>
      <c r="AM127" s="296"/>
      <c r="AN127" s="296"/>
      <c r="AO127" s="305" t="str">
        <f t="shared" si="6"/>
        <v/>
      </c>
      <c r="AP127" s="305" t="str">
        <f t="shared" si="7"/>
        <v/>
      </c>
      <c r="AT127" s="371"/>
    </row>
    <row r="128" spans="1:46">
      <c r="A128" s="327">
        <v>20210413</v>
      </c>
      <c r="B128" s="394">
        <v>2023</v>
      </c>
      <c r="C128" s="394">
        <v>4</v>
      </c>
      <c r="D128" s="394"/>
      <c r="E128" s="395"/>
      <c r="F128" s="394"/>
      <c r="G128" s="396"/>
      <c r="H128" s="297"/>
      <c r="I128" s="369"/>
      <c r="J128" s="297"/>
      <c r="K128" s="279"/>
      <c r="L128" s="279"/>
      <c r="M128" s="279"/>
      <c r="N128" s="364"/>
      <c r="O128" s="370"/>
      <c r="P128" s="279"/>
      <c r="Q128" s="376"/>
      <c r="R128" s="299"/>
      <c r="S128" s="307"/>
      <c r="T128" s="307"/>
      <c r="U128" s="299"/>
      <c r="V128" s="279"/>
      <c r="W128" s="299"/>
      <c r="X128" s="279"/>
      <c r="Y128" s="299"/>
      <c r="Z128" s="299"/>
      <c r="AA128" s="300"/>
      <c r="AB128" s="300"/>
      <c r="AC128" s="385"/>
      <c r="AD128" s="386"/>
      <c r="AE128" s="386"/>
      <c r="AF128" s="385"/>
      <c r="AG128" s="279"/>
      <c r="AH128" s="297"/>
      <c r="AI128" s="297"/>
      <c r="AJ128" s="297"/>
      <c r="AK128" s="303"/>
      <c r="AL128" s="304"/>
      <c r="AM128" s="296"/>
      <c r="AN128" s="296"/>
      <c r="AO128" s="305" t="str">
        <f t="shared" si="6"/>
        <v/>
      </c>
      <c r="AP128" s="305" t="str">
        <f t="shared" si="7"/>
        <v/>
      </c>
      <c r="AT128" s="371"/>
    </row>
    <row r="129" spans="1:46">
      <c r="A129" s="327">
        <v>20210413</v>
      </c>
      <c r="B129" s="394">
        <v>2023</v>
      </c>
      <c r="C129" s="394">
        <v>4</v>
      </c>
      <c r="D129" s="394"/>
      <c r="E129" s="395"/>
      <c r="F129" s="394"/>
      <c r="G129" s="396"/>
      <c r="H129" s="297"/>
      <c r="I129" s="369"/>
      <c r="J129" s="297"/>
      <c r="K129" s="279"/>
      <c r="L129" s="279"/>
      <c r="M129" s="279"/>
      <c r="N129" s="364"/>
      <c r="O129" s="370"/>
      <c r="P129" s="279"/>
      <c r="Q129" s="376"/>
      <c r="R129" s="299"/>
      <c r="S129" s="307"/>
      <c r="T129" s="307"/>
      <c r="U129" s="299"/>
      <c r="V129" s="279"/>
      <c r="W129" s="299"/>
      <c r="X129" s="279"/>
      <c r="Y129" s="299"/>
      <c r="Z129" s="299"/>
      <c r="AA129" s="300"/>
      <c r="AB129" s="300"/>
      <c r="AC129" s="385"/>
      <c r="AD129" s="386"/>
      <c r="AE129" s="386"/>
      <c r="AF129" s="385"/>
      <c r="AG129" s="279"/>
      <c r="AH129" s="297"/>
      <c r="AI129" s="297"/>
      <c r="AJ129" s="297"/>
      <c r="AK129" s="303"/>
      <c r="AL129" s="304"/>
      <c r="AM129" s="296"/>
      <c r="AN129" s="296"/>
      <c r="AO129" s="305" t="str">
        <f t="shared" si="6"/>
        <v/>
      </c>
      <c r="AP129" s="305" t="str">
        <f t="shared" si="7"/>
        <v/>
      </c>
      <c r="AT129" s="371"/>
    </row>
    <row r="130" spans="1:46">
      <c r="A130" s="327">
        <v>20210413</v>
      </c>
      <c r="B130" s="394">
        <v>2023</v>
      </c>
      <c r="C130" s="394">
        <v>4</v>
      </c>
      <c r="D130" s="394"/>
      <c r="E130" s="395"/>
      <c r="F130" s="394"/>
      <c r="G130" s="396"/>
      <c r="H130" s="297"/>
      <c r="I130" s="369"/>
      <c r="J130" s="297"/>
      <c r="K130" s="279"/>
      <c r="L130" s="279"/>
      <c r="M130" s="279"/>
      <c r="N130" s="397"/>
      <c r="O130" s="370"/>
      <c r="P130" s="279"/>
      <c r="Q130" s="376"/>
      <c r="R130" s="299"/>
      <c r="S130" s="307"/>
      <c r="T130" s="307"/>
      <c r="U130" s="299"/>
      <c r="V130" s="279"/>
      <c r="W130" s="299"/>
      <c r="X130" s="279"/>
      <c r="Y130" s="299"/>
      <c r="Z130" s="299"/>
      <c r="AA130" s="300"/>
      <c r="AB130" s="300"/>
      <c r="AC130" s="385"/>
      <c r="AD130" s="386"/>
      <c r="AE130" s="386"/>
      <c r="AF130" s="385"/>
      <c r="AG130" s="279"/>
      <c r="AH130" s="297"/>
      <c r="AI130" s="297"/>
      <c r="AJ130" s="297"/>
      <c r="AK130" s="303"/>
      <c r="AL130" s="304"/>
      <c r="AM130" s="296"/>
      <c r="AN130" s="296"/>
      <c r="AO130" s="305" t="str">
        <f t="shared" si="6"/>
        <v/>
      </c>
      <c r="AP130" s="305" t="str">
        <f t="shared" si="7"/>
        <v/>
      </c>
      <c r="AT130" s="371"/>
    </row>
    <row r="131" spans="1:46">
      <c r="A131" s="327">
        <v>20210413</v>
      </c>
      <c r="B131" s="394">
        <v>2023</v>
      </c>
      <c r="C131" s="394">
        <v>4</v>
      </c>
      <c r="D131" s="394"/>
      <c r="E131" s="395"/>
      <c r="F131" s="394"/>
      <c r="G131" s="396"/>
      <c r="H131" s="297"/>
      <c r="I131" s="369"/>
      <c r="J131" s="297"/>
      <c r="K131" s="279"/>
      <c r="L131" s="279"/>
      <c r="M131" s="279"/>
      <c r="N131" s="364"/>
      <c r="O131" s="370"/>
      <c r="P131" s="279"/>
      <c r="Q131" s="376"/>
      <c r="R131" s="299"/>
      <c r="S131" s="307"/>
      <c r="T131" s="299"/>
      <c r="U131" s="299"/>
      <c r="V131" s="279"/>
      <c r="W131" s="299"/>
      <c r="X131" s="279"/>
      <c r="Y131" s="299"/>
      <c r="Z131" s="299"/>
      <c r="AA131" s="300"/>
      <c r="AB131" s="300"/>
      <c r="AC131" s="385"/>
      <c r="AD131" s="386"/>
      <c r="AE131" s="386"/>
      <c r="AF131" s="385"/>
      <c r="AG131" s="279"/>
      <c r="AH131" s="297"/>
      <c r="AI131" s="297"/>
      <c r="AJ131" s="297"/>
      <c r="AK131" s="303"/>
      <c r="AL131" s="304"/>
      <c r="AM131" s="296"/>
      <c r="AN131" s="296"/>
      <c r="AO131" s="305" t="str">
        <f t="shared" si="6"/>
        <v/>
      </c>
      <c r="AP131" s="305" t="str">
        <f t="shared" si="7"/>
        <v/>
      </c>
      <c r="AT131" s="371"/>
    </row>
    <row r="132" spans="1:46">
      <c r="A132" s="327">
        <v>20210413</v>
      </c>
      <c r="B132" s="394">
        <v>2023</v>
      </c>
      <c r="C132" s="394">
        <v>4</v>
      </c>
      <c r="D132" s="394"/>
      <c r="E132" s="395"/>
      <c r="F132" s="394"/>
      <c r="G132" s="396"/>
      <c r="H132" s="297"/>
      <c r="I132" s="369"/>
      <c r="J132" s="297"/>
      <c r="K132" s="279"/>
      <c r="L132" s="279"/>
      <c r="M132" s="279"/>
      <c r="N132" s="364"/>
      <c r="O132" s="370"/>
      <c r="P132" s="279"/>
      <c r="Q132" s="376"/>
      <c r="R132" s="299"/>
      <c r="S132" s="307"/>
      <c r="T132" s="307"/>
      <c r="U132" s="299"/>
      <c r="V132" s="279"/>
      <c r="W132" s="299"/>
      <c r="X132" s="279"/>
      <c r="Y132" s="299"/>
      <c r="Z132" s="299"/>
      <c r="AA132" s="300"/>
      <c r="AB132" s="300"/>
      <c r="AC132" s="385"/>
      <c r="AD132" s="386"/>
      <c r="AE132" s="386"/>
      <c r="AF132" s="385"/>
      <c r="AG132" s="279"/>
      <c r="AH132" s="297"/>
      <c r="AI132" s="297"/>
      <c r="AJ132" s="297"/>
      <c r="AK132" s="303"/>
      <c r="AL132" s="304"/>
      <c r="AM132" s="296"/>
      <c r="AN132" s="296"/>
      <c r="AO132" s="305" t="str">
        <f t="shared" si="6"/>
        <v/>
      </c>
      <c r="AP132" s="305" t="str">
        <f t="shared" si="7"/>
        <v/>
      </c>
      <c r="AT132" s="371"/>
    </row>
    <row r="133" spans="1:46">
      <c r="A133" s="327">
        <v>20210413</v>
      </c>
      <c r="B133" s="394">
        <v>2023</v>
      </c>
      <c r="C133" s="394">
        <v>4</v>
      </c>
      <c r="D133" s="394"/>
      <c r="E133" s="395"/>
      <c r="F133" s="394"/>
      <c r="G133" s="396"/>
      <c r="H133" s="297"/>
      <c r="I133" s="369"/>
      <c r="J133" s="297"/>
      <c r="K133" s="279"/>
      <c r="L133" s="279"/>
      <c r="M133" s="279"/>
      <c r="N133" s="364"/>
      <c r="O133" s="370"/>
      <c r="P133" s="279"/>
      <c r="Q133" s="376"/>
      <c r="R133" s="299"/>
      <c r="S133" s="307"/>
      <c r="T133" s="307"/>
      <c r="U133" s="299"/>
      <c r="V133" s="279"/>
      <c r="W133" s="299"/>
      <c r="X133" s="279"/>
      <c r="Y133" s="299"/>
      <c r="Z133" s="299"/>
      <c r="AA133" s="300"/>
      <c r="AB133" s="300"/>
      <c r="AC133" s="385"/>
      <c r="AD133" s="386"/>
      <c r="AE133" s="386"/>
      <c r="AF133" s="385"/>
      <c r="AG133" s="279"/>
      <c r="AH133" s="297"/>
      <c r="AI133" s="297"/>
      <c r="AJ133" s="297"/>
      <c r="AK133" s="303"/>
      <c r="AL133" s="304"/>
      <c r="AM133" s="296"/>
      <c r="AN133" s="296"/>
      <c r="AO133" s="305" t="str">
        <f t="shared" si="6"/>
        <v/>
      </c>
      <c r="AP133" s="305" t="str">
        <f t="shared" si="7"/>
        <v/>
      </c>
      <c r="AT133" s="371"/>
    </row>
    <row r="134" spans="1:46">
      <c r="A134" s="327">
        <v>20210413</v>
      </c>
      <c r="B134" s="394">
        <v>2023</v>
      </c>
      <c r="C134" s="394">
        <v>4</v>
      </c>
      <c r="D134" s="394"/>
      <c r="E134" s="395"/>
      <c r="F134" s="394"/>
      <c r="G134" s="396"/>
      <c r="H134" s="297"/>
      <c r="I134" s="369"/>
      <c r="J134" s="297"/>
      <c r="K134" s="279"/>
      <c r="L134" s="279"/>
      <c r="M134" s="279"/>
      <c r="N134" s="397"/>
      <c r="O134" s="370"/>
      <c r="P134" s="279"/>
      <c r="Q134" s="376"/>
      <c r="R134" s="299"/>
      <c r="S134" s="307"/>
      <c r="T134" s="307"/>
      <c r="U134" s="299"/>
      <c r="V134" s="279"/>
      <c r="W134" s="299"/>
      <c r="X134" s="279"/>
      <c r="Y134" s="299"/>
      <c r="Z134" s="299"/>
      <c r="AA134" s="300"/>
      <c r="AB134" s="300"/>
      <c r="AC134" s="385"/>
      <c r="AD134" s="386"/>
      <c r="AE134" s="386"/>
      <c r="AF134" s="385"/>
      <c r="AG134" s="279"/>
      <c r="AH134" s="297"/>
      <c r="AI134" s="297"/>
      <c r="AJ134" s="297"/>
      <c r="AK134" s="303"/>
      <c r="AL134" s="304"/>
      <c r="AM134" s="296"/>
      <c r="AN134" s="296"/>
      <c r="AO134" s="305" t="str">
        <f t="shared" si="6"/>
        <v/>
      </c>
      <c r="AP134" s="305" t="str">
        <f t="shared" si="7"/>
        <v/>
      </c>
      <c r="AT134" s="371"/>
    </row>
    <row r="135" spans="1:46">
      <c r="A135" s="327">
        <v>20210413</v>
      </c>
      <c r="B135" s="394">
        <v>2023</v>
      </c>
      <c r="C135" s="394">
        <v>4</v>
      </c>
      <c r="D135" s="394"/>
      <c r="E135" s="395"/>
      <c r="F135" s="394"/>
      <c r="G135" s="396"/>
      <c r="H135" s="297"/>
      <c r="I135" s="369"/>
      <c r="J135" s="297"/>
      <c r="K135" s="279"/>
      <c r="L135" s="279"/>
      <c r="M135" s="279"/>
      <c r="N135" s="364"/>
      <c r="O135" s="370"/>
      <c r="P135" s="279"/>
      <c r="Q135" s="376"/>
      <c r="R135" s="299"/>
      <c r="S135" s="307"/>
      <c r="T135" s="299"/>
      <c r="U135" s="299"/>
      <c r="V135" s="279"/>
      <c r="W135" s="299"/>
      <c r="X135" s="279"/>
      <c r="Y135" s="299"/>
      <c r="Z135" s="299"/>
      <c r="AA135" s="300"/>
      <c r="AB135" s="300"/>
      <c r="AC135" s="385"/>
      <c r="AD135" s="386"/>
      <c r="AE135" s="386"/>
      <c r="AF135" s="385"/>
      <c r="AG135" s="279"/>
      <c r="AH135" s="297"/>
      <c r="AI135" s="297"/>
      <c r="AJ135" s="297"/>
      <c r="AK135" s="303"/>
      <c r="AL135" s="304"/>
      <c r="AM135" s="296"/>
      <c r="AN135" s="296"/>
      <c r="AO135" s="305" t="str">
        <f t="shared" si="6"/>
        <v/>
      </c>
      <c r="AP135" s="305" t="str">
        <f t="shared" si="7"/>
        <v/>
      </c>
      <c r="AT135" s="371"/>
    </row>
    <row r="136" spans="1:46">
      <c r="A136" s="327">
        <v>20210413</v>
      </c>
      <c r="B136" s="394">
        <v>2023</v>
      </c>
      <c r="C136" s="394">
        <v>4</v>
      </c>
      <c r="D136" s="394"/>
      <c r="E136" s="395"/>
      <c r="F136" s="394"/>
      <c r="G136" s="396"/>
      <c r="H136" s="297"/>
      <c r="I136" s="369"/>
      <c r="J136" s="297"/>
      <c r="K136" s="279"/>
      <c r="L136" s="279"/>
      <c r="M136" s="279"/>
      <c r="N136" s="364"/>
      <c r="O136" s="370"/>
      <c r="P136" s="279"/>
      <c r="Q136" s="376"/>
      <c r="R136" s="299"/>
      <c r="S136" s="307"/>
      <c r="T136" s="307"/>
      <c r="U136" s="299"/>
      <c r="V136" s="279"/>
      <c r="W136" s="299"/>
      <c r="X136" s="279"/>
      <c r="Y136" s="299"/>
      <c r="Z136" s="299"/>
      <c r="AA136" s="300"/>
      <c r="AB136" s="300"/>
      <c r="AC136" s="385"/>
      <c r="AD136" s="386"/>
      <c r="AE136" s="386"/>
      <c r="AF136" s="385"/>
      <c r="AG136" s="279"/>
      <c r="AH136" s="297"/>
      <c r="AI136" s="297"/>
      <c r="AJ136" s="297"/>
      <c r="AK136" s="303"/>
      <c r="AL136" s="304"/>
      <c r="AM136" s="296"/>
      <c r="AN136" s="296"/>
      <c r="AO136" s="305" t="str">
        <f t="shared" si="6"/>
        <v/>
      </c>
      <c r="AP136" s="305" t="str">
        <f t="shared" si="7"/>
        <v/>
      </c>
      <c r="AT136" s="371"/>
    </row>
    <row r="137" spans="1:46">
      <c r="A137" s="327">
        <v>20210413</v>
      </c>
      <c r="B137" s="394">
        <v>2023</v>
      </c>
      <c r="C137" s="394">
        <v>4</v>
      </c>
      <c r="D137" s="394"/>
      <c r="E137" s="395"/>
      <c r="F137" s="394"/>
      <c r="G137" s="396"/>
      <c r="H137" s="297"/>
      <c r="I137" s="369"/>
      <c r="J137" s="297"/>
      <c r="K137" s="279"/>
      <c r="L137" s="279"/>
      <c r="M137" s="279"/>
      <c r="N137" s="364"/>
      <c r="O137" s="370"/>
      <c r="P137" s="279"/>
      <c r="Q137" s="376"/>
      <c r="R137" s="299"/>
      <c r="S137" s="307"/>
      <c r="T137" s="307"/>
      <c r="U137" s="299"/>
      <c r="V137" s="279"/>
      <c r="W137" s="299"/>
      <c r="X137" s="279"/>
      <c r="Y137" s="299"/>
      <c r="Z137" s="299"/>
      <c r="AA137" s="300"/>
      <c r="AB137" s="300"/>
      <c r="AC137" s="385"/>
      <c r="AD137" s="386"/>
      <c r="AE137" s="386"/>
      <c r="AF137" s="385"/>
      <c r="AG137" s="279"/>
      <c r="AH137" s="297"/>
      <c r="AI137" s="297"/>
      <c r="AJ137" s="297"/>
      <c r="AK137" s="303"/>
      <c r="AL137" s="304"/>
      <c r="AM137" s="296"/>
      <c r="AN137" s="296"/>
      <c r="AO137" s="305" t="str">
        <f t="shared" si="6"/>
        <v/>
      </c>
      <c r="AP137" s="305" t="str">
        <f t="shared" si="7"/>
        <v/>
      </c>
      <c r="AT137" s="371"/>
    </row>
    <row r="138" spans="1:46">
      <c r="A138" s="327">
        <v>20210413</v>
      </c>
      <c r="B138" s="394">
        <v>2023</v>
      </c>
      <c r="C138" s="394">
        <v>4</v>
      </c>
      <c r="D138" s="394"/>
      <c r="E138" s="395"/>
      <c r="F138" s="394"/>
      <c r="G138" s="396"/>
      <c r="H138" s="297"/>
      <c r="I138" s="369"/>
      <c r="J138" s="297"/>
      <c r="K138" s="279"/>
      <c r="L138" s="279"/>
      <c r="M138" s="279"/>
      <c r="N138" s="397"/>
      <c r="O138" s="370"/>
      <c r="P138" s="279"/>
      <c r="Q138" s="376"/>
      <c r="R138" s="299"/>
      <c r="S138" s="307"/>
      <c r="T138" s="307"/>
      <c r="U138" s="299"/>
      <c r="V138" s="279"/>
      <c r="W138" s="299"/>
      <c r="X138" s="279"/>
      <c r="Y138" s="299"/>
      <c r="Z138" s="299"/>
      <c r="AA138" s="300"/>
      <c r="AB138" s="300"/>
      <c r="AC138" s="385"/>
      <c r="AD138" s="386"/>
      <c r="AE138" s="386"/>
      <c r="AF138" s="385"/>
      <c r="AG138" s="279"/>
      <c r="AH138" s="297"/>
      <c r="AI138" s="297"/>
      <c r="AJ138" s="297"/>
      <c r="AK138" s="303"/>
      <c r="AL138" s="304"/>
      <c r="AM138" s="296"/>
      <c r="AN138" s="296"/>
      <c r="AO138" s="305" t="str">
        <f t="shared" si="6"/>
        <v/>
      </c>
      <c r="AP138" s="305" t="str">
        <f t="shared" si="7"/>
        <v/>
      </c>
      <c r="AT138" s="371"/>
    </row>
    <row r="139" spans="1:46">
      <c r="A139" s="327">
        <v>20210413</v>
      </c>
      <c r="B139" s="394">
        <v>2023</v>
      </c>
      <c r="C139" s="394">
        <v>4</v>
      </c>
      <c r="D139" s="394"/>
      <c r="E139" s="395"/>
      <c r="F139" s="394"/>
      <c r="G139" s="396"/>
      <c r="H139" s="297"/>
      <c r="I139" s="369"/>
      <c r="J139" s="297"/>
      <c r="K139" s="279"/>
      <c r="L139" s="279"/>
      <c r="M139" s="279"/>
      <c r="N139" s="364"/>
      <c r="O139" s="370"/>
      <c r="P139" s="279"/>
      <c r="Q139" s="376"/>
      <c r="R139" s="299"/>
      <c r="S139" s="307"/>
      <c r="T139" s="299"/>
      <c r="U139" s="299"/>
      <c r="V139" s="279"/>
      <c r="W139" s="299"/>
      <c r="X139" s="279"/>
      <c r="Y139" s="299"/>
      <c r="Z139" s="299"/>
      <c r="AA139" s="300"/>
      <c r="AB139" s="300"/>
      <c r="AC139" s="385"/>
      <c r="AD139" s="386"/>
      <c r="AE139" s="386"/>
      <c r="AF139" s="385"/>
      <c r="AG139" s="279"/>
      <c r="AH139" s="297"/>
      <c r="AI139" s="297"/>
      <c r="AJ139" s="297"/>
      <c r="AK139" s="303"/>
      <c r="AL139" s="304"/>
      <c r="AM139" s="296"/>
      <c r="AN139" s="296"/>
      <c r="AO139" s="305" t="str">
        <f t="shared" si="6"/>
        <v/>
      </c>
      <c r="AP139" s="305" t="str">
        <f t="shared" si="7"/>
        <v/>
      </c>
      <c r="AT139" s="371"/>
    </row>
    <row r="140" spans="1:46">
      <c r="A140" s="327">
        <v>20210413</v>
      </c>
      <c r="B140" s="394">
        <v>2023</v>
      </c>
      <c r="C140" s="394">
        <v>4</v>
      </c>
      <c r="D140" s="394"/>
      <c r="E140" s="395"/>
      <c r="F140" s="394"/>
      <c r="G140" s="396"/>
      <c r="H140" s="297"/>
      <c r="I140" s="369"/>
      <c r="J140" s="297"/>
      <c r="K140" s="279"/>
      <c r="L140" s="279"/>
      <c r="M140" s="279"/>
      <c r="N140" s="364"/>
      <c r="O140" s="370"/>
      <c r="P140" s="279"/>
      <c r="Q140" s="376"/>
      <c r="R140" s="299"/>
      <c r="S140" s="307"/>
      <c r="T140" s="307"/>
      <c r="U140" s="299"/>
      <c r="V140" s="279"/>
      <c r="W140" s="299"/>
      <c r="X140" s="279"/>
      <c r="Y140" s="299"/>
      <c r="Z140" s="299"/>
      <c r="AA140" s="300"/>
      <c r="AB140" s="300"/>
      <c r="AC140" s="385"/>
      <c r="AD140" s="386"/>
      <c r="AE140" s="386"/>
      <c r="AF140" s="385"/>
      <c r="AG140" s="279"/>
      <c r="AH140" s="297"/>
      <c r="AI140" s="297"/>
      <c r="AJ140" s="297"/>
      <c r="AK140" s="303"/>
      <c r="AL140" s="304"/>
      <c r="AM140" s="296"/>
      <c r="AN140" s="296"/>
      <c r="AO140" s="305" t="str">
        <f t="shared" si="6"/>
        <v/>
      </c>
      <c r="AP140" s="305" t="str">
        <f t="shared" si="7"/>
        <v/>
      </c>
      <c r="AT140" s="371"/>
    </row>
    <row r="141" spans="1:46">
      <c r="A141" s="327">
        <v>20210413</v>
      </c>
      <c r="B141" s="394">
        <v>2023</v>
      </c>
      <c r="C141" s="394">
        <v>4</v>
      </c>
      <c r="D141" s="394"/>
      <c r="E141" s="395"/>
      <c r="F141" s="394"/>
      <c r="G141" s="396"/>
      <c r="H141" s="297"/>
      <c r="I141" s="369"/>
      <c r="J141" s="297"/>
      <c r="K141" s="279"/>
      <c r="L141" s="279"/>
      <c r="M141" s="279"/>
      <c r="N141" s="364"/>
      <c r="O141" s="370"/>
      <c r="P141" s="279"/>
      <c r="Q141" s="376"/>
      <c r="R141" s="299"/>
      <c r="S141" s="307"/>
      <c r="T141" s="307"/>
      <c r="U141" s="299"/>
      <c r="V141" s="279"/>
      <c r="W141" s="299"/>
      <c r="X141" s="279"/>
      <c r="Y141" s="299"/>
      <c r="Z141" s="299"/>
      <c r="AA141" s="300"/>
      <c r="AB141" s="300"/>
      <c r="AC141" s="385"/>
      <c r="AD141" s="386"/>
      <c r="AE141" s="386"/>
      <c r="AF141" s="385"/>
      <c r="AG141" s="279"/>
      <c r="AH141" s="297"/>
      <c r="AI141" s="297"/>
      <c r="AJ141" s="297"/>
      <c r="AK141" s="303"/>
      <c r="AL141" s="304"/>
      <c r="AM141" s="296"/>
      <c r="AN141" s="296"/>
      <c r="AO141" s="305" t="str">
        <f t="shared" si="6"/>
        <v/>
      </c>
      <c r="AP141" s="305" t="str">
        <f t="shared" si="7"/>
        <v/>
      </c>
      <c r="AT141" s="371"/>
    </row>
    <row r="142" spans="1:46">
      <c r="A142" s="327">
        <v>20210413</v>
      </c>
      <c r="B142" s="394">
        <v>2023</v>
      </c>
      <c r="C142" s="394">
        <v>4</v>
      </c>
      <c r="D142" s="394"/>
      <c r="E142" s="395"/>
      <c r="F142" s="394"/>
      <c r="G142" s="396"/>
      <c r="H142" s="297"/>
      <c r="I142" s="369"/>
      <c r="J142" s="297"/>
      <c r="K142" s="279"/>
      <c r="L142" s="279"/>
      <c r="M142" s="279"/>
      <c r="N142" s="397"/>
      <c r="O142" s="370"/>
      <c r="P142" s="279"/>
      <c r="Q142" s="376"/>
      <c r="R142" s="299"/>
      <c r="S142" s="307"/>
      <c r="T142" s="307"/>
      <c r="U142" s="299"/>
      <c r="V142" s="279"/>
      <c r="W142" s="299"/>
      <c r="X142" s="279"/>
      <c r="Y142" s="299"/>
      <c r="Z142" s="299"/>
      <c r="AA142" s="300"/>
      <c r="AB142" s="300"/>
      <c r="AC142" s="385"/>
      <c r="AD142" s="386"/>
      <c r="AE142" s="386"/>
      <c r="AF142" s="385"/>
      <c r="AG142" s="279"/>
      <c r="AH142" s="297"/>
      <c r="AI142" s="297"/>
      <c r="AJ142" s="297"/>
      <c r="AK142" s="303"/>
      <c r="AL142" s="304"/>
      <c r="AM142" s="296"/>
      <c r="AN142" s="296"/>
      <c r="AO142" s="305" t="str">
        <f t="shared" si="6"/>
        <v/>
      </c>
      <c r="AP142" s="305" t="str">
        <f t="shared" si="7"/>
        <v/>
      </c>
      <c r="AT142" s="371"/>
    </row>
    <row r="143" spans="1:46">
      <c r="A143" s="327">
        <v>20210413</v>
      </c>
      <c r="B143" s="394">
        <v>2023</v>
      </c>
      <c r="C143" s="394">
        <v>4</v>
      </c>
      <c r="D143" s="394"/>
      <c r="E143" s="395"/>
      <c r="F143" s="394"/>
      <c r="G143" s="396"/>
      <c r="H143" s="297"/>
      <c r="I143" s="369"/>
      <c r="J143" s="297"/>
      <c r="K143" s="279"/>
      <c r="L143" s="279"/>
      <c r="M143" s="279"/>
      <c r="N143" s="364"/>
      <c r="O143" s="370"/>
      <c r="P143" s="279"/>
      <c r="Q143" s="376"/>
      <c r="R143" s="299"/>
      <c r="S143" s="307"/>
      <c r="T143" s="299"/>
      <c r="U143" s="299"/>
      <c r="V143" s="279"/>
      <c r="W143" s="299"/>
      <c r="X143" s="279"/>
      <c r="Y143" s="299"/>
      <c r="Z143" s="299"/>
      <c r="AA143" s="300"/>
      <c r="AB143" s="300"/>
      <c r="AC143" s="385"/>
      <c r="AD143" s="386"/>
      <c r="AE143" s="386"/>
      <c r="AF143" s="385"/>
      <c r="AG143" s="279"/>
      <c r="AH143" s="297"/>
      <c r="AI143" s="297"/>
      <c r="AJ143" s="297"/>
      <c r="AK143" s="303"/>
      <c r="AL143" s="304"/>
      <c r="AM143" s="296"/>
      <c r="AN143" s="296"/>
      <c r="AO143" s="305" t="str">
        <f t="shared" si="6"/>
        <v/>
      </c>
      <c r="AP143" s="305" t="str">
        <f t="shared" si="7"/>
        <v/>
      </c>
      <c r="AT143" s="371"/>
    </row>
    <row r="144" spans="1:46">
      <c r="A144" s="327">
        <v>20210413</v>
      </c>
      <c r="B144" s="394">
        <v>2023</v>
      </c>
      <c r="C144" s="394">
        <v>4</v>
      </c>
      <c r="D144" s="394"/>
      <c r="E144" s="395"/>
      <c r="F144" s="394"/>
      <c r="G144" s="396"/>
      <c r="H144" s="297"/>
      <c r="I144" s="369"/>
      <c r="J144" s="297"/>
      <c r="K144" s="279"/>
      <c r="L144" s="279"/>
      <c r="M144" s="279"/>
      <c r="N144" s="364"/>
      <c r="O144" s="370"/>
      <c r="P144" s="279"/>
      <c r="Q144" s="376"/>
      <c r="R144" s="299"/>
      <c r="S144" s="307"/>
      <c r="T144" s="307"/>
      <c r="U144" s="299"/>
      <c r="V144" s="279"/>
      <c r="W144" s="299"/>
      <c r="X144" s="279"/>
      <c r="Y144" s="299"/>
      <c r="Z144" s="299"/>
      <c r="AA144" s="300"/>
      <c r="AB144" s="300"/>
      <c r="AC144" s="385"/>
      <c r="AD144" s="386"/>
      <c r="AE144" s="386"/>
      <c r="AF144" s="385"/>
      <c r="AG144" s="279"/>
      <c r="AH144" s="297"/>
      <c r="AI144" s="297"/>
      <c r="AJ144" s="297"/>
      <c r="AK144" s="303"/>
      <c r="AL144" s="304"/>
      <c r="AM144" s="296"/>
      <c r="AN144" s="296"/>
      <c r="AO144" s="305" t="str">
        <f t="shared" si="6"/>
        <v/>
      </c>
      <c r="AP144" s="305" t="str">
        <f t="shared" si="7"/>
        <v/>
      </c>
      <c r="AT144" s="371"/>
    </row>
    <row r="145" spans="1:46">
      <c r="A145" s="327">
        <v>20210413</v>
      </c>
      <c r="B145" s="394">
        <v>2023</v>
      </c>
      <c r="C145" s="394">
        <v>4</v>
      </c>
      <c r="D145" s="394"/>
      <c r="E145" s="395"/>
      <c r="F145" s="394"/>
      <c r="G145" s="396"/>
      <c r="H145" s="297"/>
      <c r="I145" s="369"/>
      <c r="J145" s="297"/>
      <c r="K145" s="279"/>
      <c r="L145" s="279"/>
      <c r="M145" s="279"/>
      <c r="N145" s="364"/>
      <c r="O145" s="370"/>
      <c r="P145" s="279"/>
      <c r="Q145" s="376"/>
      <c r="R145" s="299"/>
      <c r="S145" s="307"/>
      <c r="T145" s="307"/>
      <c r="U145" s="299"/>
      <c r="V145" s="279"/>
      <c r="W145" s="299"/>
      <c r="X145" s="279"/>
      <c r="Y145" s="299"/>
      <c r="Z145" s="299"/>
      <c r="AA145" s="300"/>
      <c r="AB145" s="300"/>
      <c r="AC145" s="385"/>
      <c r="AD145" s="386"/>
      <c r="AE145" s="386"/>
      <c r="AF145" s="385"/>
      <c r="AG145" s="279"/>
      <c r="AH145" s="297"/>
      <c r="AI145" s="297"/>
      <c r="AJ145" s="297"/>
      <c r="AK145" s="303"/>
      <c r="AL145" s="304"/>
      <c r="AM145" s="296"/>
      <c r="AN145" s="296"/>
      <c r="AO145" s="305" t="str">
        <f t="shared" ref="AO145:AO209" si="8">IF(IF(AC145&gt;AD145,1-AC145+AD145,AD145-AC145)=0,"",IF(AC145&gt;AD145,1-AC145+AD145,AD145-AC145))</f>
        <v/>
      </c>
      <c r="AP145" s="305" t="str">
        <f t="shared" ref="AP145:AP209" si="9">IF(IF(AE145&gt;AF145,1-AE145+AF145,AF145-AE145)=0,"",IF(AE145&gt;AF145,1-AE145+AF145,AF145-AE145))</f>
        <v/>
      </c>
      <c r="AT145" s="371"/>
    </row>
    <row r="146" spans="1:46">
      <c r="A146" s="327">
        <v>20210414</v>
      </c>
      <c r="B146" s="394">
        <v>2023</v>
      </c>
      <c r="C146" s="394">
        <v>4</v>
      </c>
      <c r="D146" s="394"/>
      <c r="E146" s="395"/>
      <c r="F146" s="394"/>
      <c r="G146" s="396"/>
      <c r="H146" s="297"/>
      <c r="I146" s="369"/>
      <c r="J146" s="297"/>
      <c r="K146" s="279"/>
      <c r="L146" s="279"/>
      <c r="M146" s="279"/>
      <c r="N146" s="397"/>
      <c r="O146" s="370"/>
      <c r="P146" s="279"/>
      <c r="Q146" s="376"/>
      <c r="R146" s="299"/>
      <c r="S146" s="307"/>
      <c r="T146" s="307"/>
      <c r="U146" s="299"/>
      <c r="V146" s="279"/>
      <c r="W146" s="299"/>
      <c r="X146" s="279"/>
      <c r="Y146" s="299"/>
      <c r="Z146" s="299"/>
      <c r="AA146" s="300"/>
      <c r="AB146" s="300"/>
      <c r="AC146" s="385"/>
      <c r="AD146" s="386"/>
      <c r="AE146" s="386"/>
      <c r="AF146" s="385"/>
      <c r="AG146" s="279"/>
      <c r="AH146" s="297"/>
      <c r="AI146" s="297"/>
      <c r="AJ146" s="297"/>
      <c r="AK146" s="303"/>
      <c r="AL146" s="304"/>
      <c r="AM146" s="296"/>
      <c r="AN146" s="296"/>
      <c r="AO146" s="305" t="str">
        <f t="shared" si="8"/>
        <v/>
      </c>
      <c r="AP146" s="305" t="str">
        <f t="shared" si="9"/>
        <v/>
      </c>
      <c r="AT146" s="371"/>
    </row>
    <row r="147" spans="1:46">
      <c r="A147" s="327">
        <v>20210414</v>
      </c>
      <c r="B147" s="394">
        <v>2023</v>
      </c>
      <c r="C147" s="394">
        <v>4</v>
      </c>
      <c r="D147" s="394"/>
      <c r="E147" s="395"/>
      <c r="F147" s="394"/>
      <c r="G147" s="396"/>
      <c r="H147" s="297"/>
      <c r="I147" s="369"/>
      <c r="J147" s="297"/>
      <c r="K147" s="279"/>
      <c r="L147" s="279"/>
      <c r="M147" s="279"/>
      <c r="N147" s="364"/>
      <c r="O147" s="370"/>
      <c r="P147" s="279"/>
      <c r="Q147" s="376"/>
      <c r="R147" s="299"/>
      <c r="S147" s="307"/>
      <c r="T147" s="299"/>
      <c r="U147" s="299"/>
      <c r="V147" s="279"/>
      <c r="W147" s="299"/>
      <c r="X147" s="279"/>
      <c r="Y147" s="299"/>
      <c r="Z147" s="299"/>
      <c r="AA147" s="300"/>
      <c r="AB147" s="300"/>
      <c r="AC147" s="385"/>
      <c r="AD147" s="386"/>
      <c r="AE147" s="386"/>
      <c r="AF147" s="385"/>
      <c r="AG147" s="279"/>
      <c r="AH147" s="297"/>
      <c r="AI147" s="297"/>
      <c r="AJ147" s="297"/>
      <c r="AK147" s="303"/>
      <c r="AL147" s="304"/>
      <c r="AM147" s="296"/>
      <c r="AN147" s="296"/>
      <c r="AO147" s="305" t="str">
        <f t="shared" si="8"/>
        <v/>
      </c>
      <c r="AP147" s="305" t="str">
        <f t="shared" si="9"/>
        <v/>
      </c>
      <c r="AT147" s="371"/>
    </row>
    <row r="148" spans="1:46">
      <c r="A148" s="327">
        <v>20210414</v>
      </c>
      <c r="B148" s="394">
        <v>2023</v>
      </c>
      <c r="C148" s="394">
        <v>4</v>
      </c>
      <c r="D148" s="394"/>
      <c r="E148" s="395"/>
      <c r="F148" s="394"/>
      <c r="G148" s="396"/>
      <c r="H148" s="297"/>
      <c r="I148" s="369"/>
      <c r="J148" s="297"/>
      <c r="K148" s="279"/>
      <c r="L148" s="279"/>
      <c r="M148" s="279"/>
      <c r="N148" s="364"/>
      <c r="O148" s="370"/>
      <c r="P148" s="279"/>
      <c r="Q148" s="376"/>
      <c r="R148" s="299"/>
      <c r="S148" s="307"/>
      <c r="T148" s="307"/>
      <c r="U148" s="299"/>
      <c r="V148" s="279"/>
      <c r="W148" s="299"/>
      <c r="X148" s="279"/>
      <c r="Y148" s="299"/>
      <c r="Z148" s="299"/>
      <c r="AA148" s="300"/>
      <c r="AB148" s="300"/>
      <c r="AC148" s="385"/>
      <c r="AD148" s="386"/>
      <c r="AE148" s="386"/>
      <c r="AF148" s="385"/>
      <c r="AG148" s="279"/>
      <c r="AH148" s="297"/>
      <c r="AI148" s="297"/>
      <c r="AJ148" s="297"/>
      <c r="AK148" s="303"/>
      <c r="AL148" s="304"/>
      <c r="AM148" s="296"/>
      <c r="AN148" s="296"/>
      <c r="AO148" s="305" t="str">
        <f t="shared" si="8"/>
        <v/>
      </c>
      <c r="AP148" s="305" t="str">
        <f t="shared" si="9"/>
        <v/>
      </c>
      <c r="AT148" s="371"/>
    </row>
    <row r="149" spans="1:46">
      <c r="A149" s="327">
        <v>20210414</v>
      </c>
      <c r="B149" s="394">
        <v>2023</v>
      </c>
      <c r="C149" s="394">
        <v>4</v>
      </c>
      <c r="D149" s="394"/>
      <c r="E149" s="395"/>
      <c r="F149" s="394"/>
      <c r="G149" s="396"/>
      <c r="H149" s="297"/>
      <c r="I149" s="369"/>
      <c r="J149" s="297"/>
      <c r="K149" s="279"/>
      <c r="L149" s="279"/>
      <c r="M149" s="279"/>
      <c r="N149" s="364"/>
      <c r="O149" s="370"/>
      <c r="P149" s="279"/>
      <c r="Q149" s="376"/>
      <c r="R149" s="299"/>
      <c r="S149" s="307"/>
      <c r="T149" s="307"/>
      <c r="U149" s="299"/>
      <c r="V149" s="279"/>
      <c r="W149" s="299"/>
      <c r="X149" s="279"/>
      <c r="Y149" s="299"/>
      <c r="Z149" s="299"/>
      <c r="AA149" s="300"/>
      <c r="AB149" s="300"/>
      <c r="AC149" s="385"/>
      <c r="AD149" s="386"/>
      <c r="AE149" s="386"/>
      <c r="AF149" s="385"/>
      <c r="AG149" s="279"/>
      <c r="AH149" s="297"/>
      <c r="AI149" s="297"/>
      <c r="AJ149" s="297"/>
      <c r="AK149" s="303"/>
      <c r="AL149" s="304"/>
      <c r="AM149" s="296"/>
      <c r="AN149" s="296"/>
      <c r="AO149" s="305" t="str">
        <f t="shared" si="8"/>
        <v/>
      </c>
      <c r="AP149" s="305" t="str">
        <f t="shared" si="9"/>
        <v/>
      </c>
      <c r="AT149" s="371"/>
    </row>
    <row r="150" spans="1:46">
      <c r="A150" s="327">
        <v>20210414</v>
      </c>
      <c r="B150" s="394">
        <v>2023</v>
      </c>
      <c r="C150" s="394">
        <v>4</v>
      </c>
      <c r="D150" s="394"/>
      <c r="E150" s="395"/>
      <c r="F150" s="394"/>
      <c r="G150" s="396"/>
      <c r="H150" s="297"/>
      <c r="I150" s="369"/>
      <c r="J150" s="297"/>
      <c r="K150" s="279"/>
      <c r="L150" s="279"/>
      <c r="M150" s="279"/>
      <c r="N150" s="397"/>
      <c r="O150" s="370"/>
      <c r="P150" s="279"/>
      <c r="Q150" s="376"/>
      <c r="R150" s="299"/>
      <c r="S150" s="307"/>
      <c r="T150" s="307"/>
      <c r="U150" s="299"/>
      <c r="V150" s="279"/>
      <c r="W150" s="299"/>
      <c r="X150" s="279"/>
      <c r="Y150" s="299"/>
      <c r="Z150" s="299"/>
      <c r="AA150" s="300"/>
      <c r="AB150" s="300"/>
      <c r="AC150" s="385"/>
      <c r="AD150" s="386"/>
      <c r="AE150" s="386"/>
      <c r="AF150" s="385"/>
      <c r="AG150" s="279"/>
      <c r="AH150" s="297"/>
      <c r="AI150" s="297"/>
      <c r="AJ150" s="297"/>
      <c r="AK150" s="303"/>
      <c r="AL150" s="304"/>
      <c r="AM150" s="296"/>
      <c r="AN150" s="296"/>
      <c r="AO150" s="305" t="str">
        <f t="shared" si="8"/>
        <v/>
      </c>
      <c r="AP150" s="305" t="str">
        <f t="shared" si="9"/>
        <v/>
      </c>
      <c r="AT150" s="371"/>
    </row>
    <row r="151" spans="1:46">
      <c r="A151" s="327">
        <v>20210414</v>
      </c>
      <c r="B151" s="394">
        <v>2023</v>
      </c>
      <c r="C151" s="394">
        <v>4</v>
      </c>
      <c r="D151" s="394"/>
      <c r="E151" s="395"/>
      <c r="F151" s="394"/>
      <c r="G151" s="396"/>
      <c r="H151" s="297"/>
      <c r="I151" s="369"/>
      <c r="J151" s="297"/>
      <c r="K151" s="279"/>
      <c r="L151" s="279"/>
      <c r="M151" s="279"/>
      <c r="N151" s="364"/>
      <c r="O151" s="370"/>
      <c r="P151" s="279"/>
      <c r="Q151" s="376"/>
      <c r="R151" s="299"/>
      <c r="S151" s="307"/>
      <c r="T151" s="299"/>
      <c r="U151" s="299"/>
      <c r="V151" s="279"/>
      <c r="W151" s="299"/>
      <c r="X151" s="279"/>
      <c r="Y151" s="299"/>
      <c r="Z151" s="299"/>
      <c r="AA151" s="300"/>
      <c r="AB151" s="300"/>
      <c r="AC151" s="385"/>
      <c r="AD151" s="386"/>
      <c r="AE151" s="386"/>
      <c r="AF151" s="385"/>
      <c r="AG151" s="279"/>
      <c r="AH151" s="297"/>
      <c r="AI151" s="297"/>
      <c r="AJ151" s="297"/>
      <c r="AK151" s="303"/>
      <c r="AL151" s="304"/>
      <c r="AM151" s="296"/>
      <c r="AN151" s="296"/>
      <c r="AO151" s="305" t="str">
        <f t="shared" si="8"/>
        <v/>
      </c>
      <c r="AP151" s="305" t="str">
        <f t="shared" si="9"/>
        <v/>
      </c>
      <c r="AT151" s="371"/>
    </row>
    <row r="152" spans="1:46">
      <c r="A152" s="327">
        <v>20210414</v>
      </c>
      <c r="B152" s="394">
        <v>2023</v>
      </c>
      <c r="C152" s="394">
        <v>4</v>
      </c>
      <c r="D152" s="394"/>
      <c r="E152" s="395"/>
      <c r="F152" s="394"/>
      <c r="G152" s="396"/>
      <c r="H152" s="297"/>
      <c r="I152" s="369"/>
      <c r="J152" s="297"/>
      <c r="K152" s="279"/>
      <c r="L152" s="279"/>
      <c r="M152" s="279"/>
      <c r="N152" s="364"/>
      <c r="O152" s="370"/>
      <c r="P152" s="279"/>
      <c r="Q152" s="376"/>
      <c r="R152" s="299"/>
      <c r="S152" s="307"/>
      <c r="T152" s="307"/>
      <c r="U152" s="299"/>
      <c r="V152" s="279"/>
      <c r="W152" s="299"/>
      <c r="X152" s="279"/>
      <c r="Y152" s="299"/>
      <c r="Z152" s="299"/>
      <c r="AA152" s="300"/>
      <c r="AB152" s="300"/>
      <c r="AC152" s="385"/>
      <c r="AD152" s="386"/>
      <c r="AE152" s="386"/>
      <c r="AF152" s="385"/>
      <c r="AG152" s="279"/>
      <c r="AH152" s="297"/>
      <c r="AI152" s="297"/>
      <c r="AJ152" s="297"/>
      <c r="AK152" s="303"/>
      <c r="AL152" s="304"/>
      <c r="AM152" s="296"/>
      <c r="AN152" s="296"/>
      <c r="AO152" s="305" t="str">
        <f t="shared" si="8"/>
        <v/>
      </c>
      <c r="AP152" s="305" t="str">
        <f t="shared" si="9"/>
        <v/>
      </c>
      <c r="AT152" s="371"/>
    </row>
    <row r="153" spans="1:46">
      <c r="A153" s="327">
        <v>20210414</v>
      </c>
      <c r="B153" s="394">
        <v>2023</v>
      </c>
      <c r="C153" s="394">
        <v>4</v>
      </c>
      <c r="D153" s="394"/>
      <c r="E153" s="395"/>
      <c r="F153" s="394"/>
      <c r="G153" s="396"/>
      <c r="H153" s="297"/>
      <c r="I153" s="369"/>
      <c r="J153" s="297"/>
      <c r="K153" s="279"/>
      <c r="L153" s="279"/>
      <c r="M153" s="279"/>
      <c r="N153" s="364"/>
      <c r="O153" s="370"/>
      <c r="P153" s="279"/>
      <c r="Q153" s="376"/>
      <c r="R153" s="299"/>
      <c r="S153" s="307"/>
      <c r="T153" s="299"/>
      <c r="U153" s="299"/>
      <c r="V153" s="279"/>
      <c r="W153" s="299"/>
      <c r="X153" s="279"/>
      <c r="Y153" s="299"/>
      <c r="Z153" s="299"/>
      <c r="AA153" s="300"/>
      <c r="AB153" s="300"/>
      <c r="AC153" s="385"/>
      <c r="AD153" s="386"/>
      <c r="AE153" s="386"/>
      <c r="AF153" s="385"/>
      <c r="AG153" s="279"/>
      <c r="AH153" s="297"/>
      <c r="AI153" s="297"/>
      <c r="AJ153" s="297"/>
      <c r="AK153" s="303"/>
      <c r="AL153" s="304"/>
      <c r="AM153" s="296"/>
      <c r="AN153" s="296"/>
      <c r="AO153" s="305" t="str">
        <f t="shared" si="8"/>
        <v/>
      </c>
      <c r="AP153" s="305" t="str">
        <f t="shared" si="9"/>
        <v/>
      </c>
      <c r="AT153" s="371"/>
    </row>
    <row r="154" spans="1:46">
      <c r="A154" s="327">
        <v>20210414</v>
      </c>
      <c r="B154" s="394">
        <v>2023</v>
      </c>
      <c r="C154" s="394">
        <v>4</v>
      </c>
      <c r="D154" s="394"/>
      <c r="E154" s="395"/>
      <c r="F154" s="394"/>
      <c r="G154" s="396"/>
      <c r="H154" s="297"/>
      <c r="I154" s="369"/>
      <c r="J154" s="297"/>
      <c r="K154" s="279"/>
      <c r="L154" s="279"/>
      <c r="M154" s="279"/>
      <c r="N154" s="397"/>
      <c r="O154" s="370"/>
      <c r="P154" s="279"/>
      <c r="Q154" s="376"/>
      <c r="R154" s="299"/>
      <c r="S154" s="307"/>
      <c r="T154" s="307"/>
      <c r="U154" s="299"/>
      <c r="V154" s="279"/>
      <c r="W154" s="299"/>
      <c r="X154" s="279"/>
      <c r="Y154" s="299"/>
      <c r="Z154" s="299"/>
      <c r="AA154" s="300"/>
      <c r="AB154" s="300"/>
      <c r="AC154" s="385"/>
      <c r="AD154" s="386"/>
      <c r="AE154" s="386"/>
      <c r="AF154" s="385"/>
      <c r="AG154" s="279"/>
      <c r="AH154" s="297"/>
      <c r="AI154" s="297"/>
      <c r="AJ154" s="297"/>
      <c r="AK154" s="303"/>
      <c r="AL154" s="304"/>
      <c r="AM154" s="296"/>
      <c r="AN154" s="296"/>
      <c r="AO154" s="305" t="str">
        <f t="shared" si="8"/>
        <v/>
      </c>
      <c r="AP154" s="305" t="str">
        <f t="shared" si="9"/>
        <v/>
      </c>
      <c r="AT154" s="371"/>
    </row>
    <row r="155" spans="1:46">
      <c r="A155" s="327">
        <v>20210414</v>
      </c>
      <c r="B155" s="394">
        <v>2023</v>
      </c>
      <c r="C155" s="394">
        <v>4</v>
      </c>
      <c r="D155" s="394"/>
      <c r="E155" s="395"/>
      <c r="F155" s="394"/>
      <c r="G155" s="396"/>
      <c r="H155" s="297"/>
      <c r="I155" s="369"/>
      <c r="J155" s="297"/>
      <c r="K155" s="279"/>
      <c r="L155" s="279"/>
      <c r="M155" s="279"/>
      <c r="N155" s="364"/>
      <c r="O155" s="370"/>
      <c r="P155" s="279"/>
      <c r="Q155" s="376"/>
      <c r="R155" s="299"/>
      <c r="S155" s="307"/>
      <c r="T155" s="307"/>
      <c r="U155" s="299"/>
      <c r="V155" s="279"/>
      <c r="W155" s="299"/>
      <c r="X155" s="279"/>
      <c r="Y155" s="299"/>
      <c r="Z155" s="299"/>
      <c r="AA155" s="300"/>
      <c r="AB155" s="300"/>
      <c r="AC155" s="385"/>
      <c r="AD155" s="386"/>
      <c r="AE155" s="386"/>
      <c r="AF155" s="385"/>
      <c r="AG155" s="279"/>
      <c r="AH155" s="297"/>
      <c r="AI155" s="297"/>
      <c r="AJ155" s="297"/>
      <c r="AK155" s="303"/>
      <c r="AL155" s="304"/>
      <c r="AM155" s="296"/>
      <c r="AN155" s="296"/>
      <c r="AO155" s="305" t="str">
        <f t="shared" si="8"/>
        <v/>
      </c>
      <c r="AP155" s="305" t="str">
        <f t="shared" si="9"/>
        <v/>
      </c>
      <c r="AT155" s="371"/>
    </row>
    <row r="156" spans="1:46">
      <c r="A156" s="327">
        <v>20210414</v>
      </c>
      <c r="B156" s="394">
        <v>2023</v>
      </c>
      <c r="C156" s="394">
        <v>4</v>
      </c>
      <c r="D156" s="394"/>
      <c r="E156" s="395"/>
      <c r="F156" s="394"/>
      <c r="G156" s="396"/>
      <c r="H156" s="297"/>
      <c r="I156" s="369"/>
      <c r="J156" s="297"/>
      <c r="K156" s="279"/>
      <c r="L156" s="279"/>
      <c r="M156" s="279"/>
      <c r="N156" s="364"/>
      <c r="O156" s="370"/>
      <c r="P156" s="279"/>
      <c r="Q156" s="376"/>
      <c r="R156" s="299"/>
      <c r="S156" s="307"/>
      <c r="T156" s="307"/>
      <c r="U156" s="299"/>
      <c r="V156" s="279"/>
      <c r="W156" s="299"/>
      <c r="X156" s="279"/>
      <c r="Y156" s="299"/>
      <c r="Z156" s="299"/>
      <c r="AA156" s="300"/>
      <c r="AB156" s="300"/>
      <c r="AC156" s="385"/>
      <c r="AD156" s="386"/>
      <c r="AE156" s="386"/>
      <c r="AF156" s="385"/>
      <c r="AG156" s="279"/>
      <c r="AH156" s="297"/>
      <c r="AI156" s="297"/>
      <c r="AJ156" s="297"/>
      <c r="AK156" s="303"/>
      <c r="AL156" s="304"/>
      <c r="AM156" s="296"/>
      <c r="AN156" s="296"/>
      <c r="AO156" s="305" t="str">
        <f t="shared" si="8"/>
        <v/>
      </c>
      <c r="AP156" s="305" t="str">
        <f t="shared" si="9"/>
        <v/>
      </c>
      <c r="AT156" s="371"/>
    </row>
    <row r="157" spans="1:46">
      <c r="A157" s="327">
        <v>20210414</v>
      </c>
      <c r="B157" s="394">
        <v>2023</v>
      </c>
      <c r="C157" s="394">
        <v>4</v>
      </c>
      <c r="D157" s="394"/>
      <c r="E157" s="395"/>
      <c r="F157" s="394"/>
      <c r="G157" s="396"/>
      <c r="H157" s="297"/>
      <c r="I157" s="369"/>
      <c r="J157" s="297"/>
      <c r="K157" s="279"/>
      <c r="L157" s="279"/>
      <c r="M157" s="279"/>
      <c r="N157" s="364"/>
      <c r="O157" s="370"/>
      <c r="P157" s="279"/>
      <c r="Q157" s="376"/>
      <c r="R157" s="299"/>
      <c r="S157" s="307"/>
      <c r="T157" s="299"/>
      <c r="U157" s="299"/>
      <c r="V157" s="279"/>
      <c r="W157" s="299"/>
      <c r="X157" s="279"/>
      <c r="Y157" s="299"/>
      <c r="Z157" s="299"/>
      <c r="AA157" s="300"/>
      <c r="AB157" s="300"/>
      <c r="AC157" s="385"/>
      <c r="AD157" s="386"/>
      <c r="AE157" s="386"/>
      <c r="AF157" s="385"/>
      <c r="AG157" s="279"/>
      <c r="AH157" s="297"/>
      <c r="AI157" s="297"/>
      <c r="AJ157" s="297"/>
      <c r="AK157" s="303"/>
      <c r="AL157" s="304"/>
      <c r="AM157" s="296"/>
      <c r="AN157" s="296"/>
      <c r="AO157" s="305" t="str">
        <f t="shared" si="8"/>
        <v/>
      </c>
      <c r="AP157" s="305" t="str">
        <f t="shared" si="9"/>
        <v/>
      </c>
      <c r="AT157" s="371"/>
    </row>
    <row r="158" spans="1:46">
      <c r="A158" s="327">
        <v>20210414</v>
      </c>
      <c r="B158" s="394">
        <v>2023</v>
      </c>
      <c r="C158" s="394">
        <v>4</v>
      </c>
      <c r="D158" s="394"/>
      <c r="E158" s="395"/>
      <c r="F158" s="394"/>
      <c r="G158" s="396"/>
      <c r="H158" s="297"/>
      <c r="I158" s="369"/>
      <c r="J158" s="297"/>
      <c r="K158" s="279"/>
      <c r="L158" s="279"/>
      <c r="M158" s="279"/>
      <c r="N158" s="364"/>
      <c r="O158" s="370"/>
      <c r="P158" s="279"/>
      <c r="Q158" s="376"/>
      <c r="R158" s="299"/>
      <c r="S158" s="307"/>
      <c r="T158" s="299"/>
      <c r="U158" s="299"/>
      <c r="V158" s="279"/>
      <c r="W158" s="299"/>
      <c r="X158" s="279"/>
      <c r="Y158" s="299"/>
      <c r="Z158" s="299"/>
      <c r="AA158" s="300"/>
      <c r="AB158" s="300"/>
      <c r="AC158" s="385"/>
      <c r="AD158" s="386"/>
      <c r="AE158" s="386"/>
      <c r="AF158" s="385"/>
      <c r="AG158" s="279"/>
      <c r="AH158" s="297"/>
      <c r="AI158" s="297"/>
      <c r="AJ158" s="297"/>
      <c r="AK158" s="303"/>
      <c r="AL158" s="304"/>
      <c r="AM158" s="296"/>
      <c r="AN158" s="296"/>
      <c r="AO158" s="305" t="str">
        <f t="shared" si="8"/>
        <v/>
      </c>
      <c r="AP158" s="305" t="str">
        <f t="shared" si="9"/>
        <v/>
      </c>
      <c r="AT158" s="371"/>
    </row>
    <row r="159" spans="1:46">
      <c r="A159" s="327">
        <v>20210414</v>
      </c>
      <c r="B159" s="394">
        <v>2023</v>
      </c>
      <c r="C159" s="394">
        <v>4</v>
      </c>
      <c r="D159" s="394"/>
      <c r="E159" s="395"/>
      <c r="F159" s="394"/>
      <c r="G159" s="396"/>
      <c r="H159" s="297"/>
      <c r="I159" s="369"/>
      <c r="J159" s="297"/>
      <c r="K159" s="279"/>
      <c r="L159" s="279"/>
      <c r="M159" s="279"/>
      <c r="N159" s="364"/>
      <c r="O159" s="370"/>
      <c r="P159" s="279"/>
      <c r="Q159" s="376"/>
      <c r="R159" s="299"/>
      <c r="S159" s="307"/>
      <c r="T159" s="299"/>
      <c r="U159" s="299"/>
      <c r="V159" s="279"/>
      <c r="W159" s="299"/>
      <c r="X159" s="279"/>
      <c r="Y159" s="299"/>
      <c r="Z159" s="299"/>
      <c r="AA159" s="300"/>
      <c r="AB159" s="300"/>
      <c r="AC159" s="385"/>
      <c r="AD159" s="386"/>
      <c r="AE159" s="386"/>
      <c r="AF159" s="385"/>
      <c r="AG159" s="279"/>
      <c r="AH159" s="297"/>
      <c r="AI159" s="297"/>
      <c r="AJ159" s="297"/>
      <c r="AK159" s="303"/>
      <c r="AL159" s="304"/>
      <c r="AM159" s="296"/>
      <c r="AN159" s="296"/>
      <c r="AO159" s="305" t="str">
        <f t="shared" si="8"/>
        <v/>
      </c>
      <c r="AP159" s="305" t="str">
        <f t="shared" si="9"/>
        <v/>
      </c>
      <c r="AT159" s="371"/>
    </row>
    <row r="160" spans="1:46">
      <c r="A160" s="327">
        <v>20210414</v>
      </c>
      <c r="B160" s="394">
        <v>2023</v>
      </c>
      <c r="C160" s="394">
        <v>4</v>
      </c>
      <c r="D160" s="394"/>
      <c r="E160" s="395"/>
      <c r="F160" s="394"/>
      <c r="G160" s="396"/>
      <c r="H160" s="297"/>
      <c r="I160" s="369"/>
      <c r="J160" s="297"/>
      <c r="K160" s="279"/>
      <c r="L160" s="279"/>
      <c r="M160" s="279"/>
      <c r="N160" s="364"/>
      <c r="O160" s="370"/>
      <c r="P160" s="279"/>
      <c r="Q160" s="376"/>
      <c r="R160" s="299"/>
      <c r="S160" s="307"/>
      <c r="T160" s="299"/>
      <c r="U160" s="299"/>
      <c r="V160" s="279"/>
      <c r="W160" s="299"/>
      <c r="X160" s="279"/>
      <c r="Y160" s="299"/>
      <c r="Z160" s="299"/>
      <c r="AA160" s="300"/>
      <c r="AB160" s="300"/>
      <c r="AC160" s="385"/>
      <c r="AD160" s="386"/>
      <c r="AE160" s="386"/>
      <c r="AF160" s="385"/>
      <c r="AG160" s="279"/>
      <c r="AH160" s="297"/>
      <c r="AI160" s="297"/>
      <c r="AJ160" s="297"/>
      <c r="AK160" s="303"/>
      <c r="AL160" s="304"/>
      <c r="AM160" s="296"/>
      <c r="AN160" s="296"/>
      <c r="AO160" s="305" t="str">
        <f t="shared" si="8"/>
        <v/>
      </c>
      <c r="AP160" s="305" t="str">
        <f t="shared" si="9"/>
        <v/>
      </c>
      <c r="AT160" s="371"/>
    </row>
    <row r="161" spans="1:46">
      <c r="A161" s="327">
        <v>20210414</v>
      </c>
      <c r="B161" s="394">
        <v>2023</v>
      </c>
      <c r="C161" s="394">
        <v>4</v>
      </c>
      <c r="D161" s="394"/>
      <c r="E161" s="395"/>
      <c r="F161" s="394"/>
      <c r="G161" s="396"/>
      <c r="H161" s="297"/>
      <c r="I161" s="369"/>
      <c r="J161" s="297"/>
      <c r="K161" s="279"/>
      <c r="L161" s="279"/>
      <c r="M161" s="279"/>
      <c r="N161" s="364"/>
      <c r="O161" s="370"/>
      <c r="P161" s="279"/>
      <c r="Q161" s="376"/>
      <c r="R161" s="299"/>
      <c r="S161" s="307"/>
      <c r="T161" s="299"/>
      <c r="U161" s="299"/>
      <c r="V161" s="279"/>
      <c r="W161" s="299"/>
      <c r="X161" s="279"/>
      <c r="Y161" s="299"/>
      <c r="Z161" s="299"/>
      <c r="AA161" s="300"/>
      <c r="AB161" s="300"/>
      <c r="AC161" s="385"/>
      <c r="AD161" s="386"/>
      <c r="AE161" s="386"/>
      <c r="AF161" s="385"/>
      <c r="AG161" s="279"/>
      <c r="AH161" s="297"/>
      <c r="AI161" s="297"/>
      <c r="AJ161" s="297"/>
      <c r="AK161" s="303"/>
      <c r="AL161" s="304"/>
      <c r="AM161" s="296"/>
      <c r="AN161" s="296"/>
      <c r="AO161" s="305" t="str">
        <f t="shared" si="8"/>
        <v/>
      </c>
      <c r="AP161" s="305" t="str">
        <f t="shared" si="9"/>
        <v/>
      </c>
      <c r="AT161" s="371"/>
    </row>
    <row r="162" spans="1:46">
      <c r="A162" s="327">
        <v>20210414</v>
      </c>
      <c r="B162" s="394">
        <v>2023</v>
      </c>
      <c r="C162" s="394">
        <v>4</v>
      </c>
      <c r="D162" s="394"/>
      <c r="E162" s="395"/>
      <c r="F162" s="394"/>
      <c r="G162" s="396"/>
      <c r="H162" s="297"/>
      <c r="I162" s="369"/>
      <c r="J162" s="297"/>
      <c r="K162" s="279"/>
      <c r="L162" s="279"/>
      <c r="M162" s="279"/>
      <c r="N162" s="364"/>
      <c r="O162" s="370"/>
      <c r="P162" s="279"/>
      <c r="Q162" s="376"/>
      <c r="R162" s="299"/>
      <c r="S162" s="307"/>
      <c r="T162" s="299"/>
      <c r="U162" s="299"/>
      <c r="V162" s="279"/>
      <c r="W162" s="299"/>
      <c r="X162" s="279"/>
      <c r="Y162" s="299"/>
      <c r="Z162" s="299"/>
      <c r="AA162" s="300"/>
      <c r="AB162" s="300"/>
      <c r="AC162" s="385"/>
      <c r="AD162" s="386"/>
      <c r="AE162" s="386"/>
      <c r="AF162" s="385"/>
      <c r="AG162" s="279"/>
      <c r="AH162" s="297"/>
      <c r="AI162" s="297"/>
      <c r="AJ162" s="297"/>
      <c r="AK162" s="303"/>
      <c r="AL162" s="304"/>
      <c r="AM162" s="296"/>
      <c r="AN162" s="296"/>
      <c r="AO162" s="305" t="str">
        <f t="shared" si="8"/>
        <v/>
      </c>
      <c r="AP162" s="305" t="str">
        <f t="shared" si="9"/>
        <v/>
      </c>
      <c r="AT162" s="371"/>
    </row>
    <row r="163" spans="1:46">
      <c r="A163" s="327">
        <v>20210414</v>
      </c>
      <c r="B163" s="394">
        <v>2023</v>
      </c>
      <c r="C163" s="394">
        <v>4</v>
      </c>
      <c r="D163" s="394"/>
      <c r="E163" s="395"/>
      <c r="F163" s="394"/>
      <c r="G163" s="396"/>
      <c r="H163" s="297"/>
      <c r="I163" s="369"/>
      <c r="J163" s="297"/>
      <c r="K163" s="279"/>
      <c r="L163" s="279"/>
      <c r="M163" s="279"/>
      <c r="N163" s="364"/>
      <c r="O163" s="370"/>
      <c r="P163" s="279"/>
      <c r="Q163" s="376"/>
      <c r="R163" s="299"/>
      <c r="S163" s="307"/>
      <c r="T163" s="299"/>
      <c r="U163" s="299"/>
      <c r="V163" s="279"/>
      <c r="W163" s="299"/>
      <c r="X163" s="279"/>
      <c r="Y163" s="299"/>
      <c r="Z163" s="299"/>
      <c r="AA163" s="300"/>
      <c r="AB163" s="300"/>
      <c r="AC163" s="385"/>
      <c r="AD163" s="386"/>
      <c r="AE163" s="386"/>
      <c r="AF163" s="385"/>
      <c r="AG163" s="279"/>
      <c r="AH163" s="297"/>
      <c r="AI163" s="297"/>
      <c r="AJ163" s="297"/>
      <c r="AK163" s="303"/>
      <c r="AL163" s="304"/>
      <c r="AM163" s="296"/>
      <c r="AN163" s="296"/>
      <c r="AO163" s="305" t="str">
        <f t="shared" si="8"/>
        <v/>
      </c>
      <c r="AP163" s="305" t="str">
        <f t="shared" si="9"/>
        <v/>
      </c>
      <c r="AT163" s="371"/>
    </row>
    <row r="164" spans="1:46">
      <c r="A164" s="327">
        <v>20210414</v>
      </c>
      <c r="B164" s="394">
        <v>2023</v>
      </c>
      <c r="C164" s="394">
        <v>4</v>
      </c>
      <c r="D164" s="394"/>
      <c r="E164" s="395"/>
      <c r="F164" s="394"/>
      <c r="G164" s="396"/>
      <c r="H164" s="297"/>
      <c r="I164" s="369"/>
      <c r="J164" s="297"/>
      <c r="K164" s="279"/>
      <c r="L164" s="279"/>
      <c r="M164" s="279"/>
      <c r="N164" s="364"/>
      <c r="O164" s="370"/>
      <c r="P164" s="279"/>
      <c r="Q164" s="376"/>
      <c r="R164" s="299"/>
      <c r="S164" s="307"/>
      <c r="T164" s="299"/>
      <c r="U164" s="299"/>
      <c r="V164" s="279"/>
      <c r="W164" s="299"/>
      <c r="X164" s="279"/>
      <c r="Y164" s="299"/>
      <c r="Z164" s="299"/>
      <c r="AA164" s="300"/>
      <c r="AB164" s="300"/>
      <c r="AC164" s="385"/>
      <c r="AD164" s="386"/>
      <c r="AE164" s="386"/>
      <c r="AF164" s="385"/>
      <c r="AG164" s="279"/>
      <c r="AH164" s="297"/>
      <c r="AI164" s="297"/>
      <c r="AJ164" s="297"/>
      <c r="AK164" s="303"/>
      <c r="AL164" s="304"/>
      <c r="AM164" s="296"/>
      <c r="AN164" s="296"/>
      <c r="AO164" s="305" t="str">
        <f t="shared" si="8"/>
        <v/>
      </c>
      <c r="AP164" s="305" t="str">
        <f t="shared" si="9"/>
        <v/>
      </c>
      <c r="AT164" s="371"/>
    </row>
    <row r="165" spans="1:46">
      <c r="A165" s="327">
        <v>20210414</v>
      </c>
      <c r="B165" s="394">
        <v>2023</v>
      </c>
      <c r="C165" s="394">
        <v>4</v>
      </c>
      <c r="D165" s="394"/>
      <c r="E165" s="395"/>
      <c r="F165" s="394"/>
      <c r="G165" s="396"/>
      <c r="H165" s="297"/>
      <c r="I165" s="369"/>
      <c r="J165" s="297"/>
      <c r="K165" s="279"/>
      <c r="L165" s="279"/>
      <c r="M165" s="279"/>
      <c r="N165" s="364"/>
      <c r="O165" s="370"/>
      <c r="P165" s="279"/>
      <c r="Q165" s="376"/>
      <c r="R165" s="299"/>
      <c r="S165" s="307"/>
      <c r="T165" s="299"/>
      <c r="U165" s="299"/>
      <c r="V165" s="279"/>
      <c r="W165" s="299"/>
      <c r="X165" s="279"/>
      <c r="Y165" s="299"/>
      <c r="Z165" s="299"/>
      <c r="AA165" s="300"/>
      <c r="AB165" s="300"/>
      <c r="AC165" s="385"/>
      <c r="AD165" s="386"/>
      <c r="AE165" s="386"/>
      <c r="AF165" s="385"/>
      <c r="AG165" s="279"/>
      <c r="AH165" s="297"/>
      <c r="AI165" s="297"/>
      <c r="AJ165" s="297"/>
      <c r="AK165" s="303"/>
      <c r="AL165" s="304"/>
      <c r="AM165" s="296"/>
      <c r="AN165" s="296"/>
      <c r="AO165" s="305" t="str">
        <f t="shared" si="8"/>
        <v/>
      </c>
      <c r="AP165" s="305" t="str">
        <f t="shared" si="9"/>
        <v/>
      </c>
      <c r="AT165" s="371"/>
    </row>
    <row r="166" spans="1:46">
      <c r="A166" s="327">
        <v>20210414</v>
      </c>
      <c r="B166" s="394">
        <v>2023</v>
      </c>
      <c r="C166" s="394">
        <v>4</v>
      </c>
      <c r="D166" s="394"/>
      <c r="E166" s="395"/>
      <c r="F166" s="394"/>
      <c r="G166" s="396"/>
      <c r="H166" s="297"/>
      <c r="I166" s="369"/>
      <c r="J166" s="297"/>
      <c r="K166" s="279"/>
      <c r="L166" s="279"/>
      <c r="M166" s="279"/>
      <c r="N166" s="364"/>
      <c r="O166" s="370"/>
      <c r="P166" s="279"/>
      <c r="Q166" s="376"/>
      <c r="R166" s="299"/>
      <c r="S166" s="307"/>
      <c r="T166" s="299"/>
      <c r="U166" s="299"/>
      <c r="V166" s="279"/>
      <c r="W166" s="299"/>
      <c r="X166" s="279"/>
      <c r="Y166" s="299"/>
      <c r="Z166" s="299"/>
      <c r="AA166" s="300"/>
      <c r="AB166" s="300"/>
      <c r="AC166" s="385"/>
      <c r="AD166" s="386"/>
      <c r="AE166" s="386"/>
      <c r="AF166" s="385"/>
      <c r="AG166" s="279"/>
      <c r="AH166" s="297"/>
      <c r="AI166" s="297"/>
      <c r="AJ166" s="297"/>
      <c r="AK166" s="303"/>
      <c r="AL166" s="304"/>
      <c r="AM166" s="296"/>
      <c r="AN166" s="296"/>
      <c r="AO166" s="305" t="str">
        <f t="shared" si="8"/>
        <v/>
      </c>
      <c r="AP166" s="305" t="str">
        <f t="shared" si="9"/>
        <v/>
      </c>
      <c r="AT166" s="371"/>
    </row>
    <row r="167" spans="1:46">
      <c r="A167" s="327">
        <v>20210414</v>
      </c>
      <c r="B167" s="394">
        <v>2023</v>
      </c>
      <c r="C167" s="394">
        <v>4</v>
      </c>
      <c r="D167" s="394"/>
      <c r="E167" s="395"/>
      <c r="F167" s="394"/>
      <c r="G167" s="396"/>
      <c r="H167" s="297"/>
      <c r="I167" s="369"/>
      <c r="J167" s="297"/>
      <c r="K167" s="279"/>
      <c r="L167" s="279"/>
      <c r="M167" s="279"/>
      <c r="N167" s="364"/>
      <c r="O167" s="370"/>
      <c r="P167" s="279"/>
      <c r="Q167" s="376"/>
      <c r="R167" s="299"/>
      <c r="S167" s="307"/>
      <c r="T167" s="299"/>
      <c r="U167" s="299"/>
      <c r="V167" s="279"/>
      <c r="W167" s="299"/>
      <c r="X167" s="279"/>
      <c r="Y167" s="299"/>
      <c r="Z167" s="299"/>
      <c r="AA167" s="300"/>
      <c r="AB167" s="300"/>
      <c r="AC167" s="385"/>
      <c r="AD167" s="386"/>
      <c r="AE167" s="386"/>
      <c r="AF167" s="385"/>
      <c r="AG167" s="279"/>
      <c r="AH167" s="297"/>
      <c r="AI167" s="297"/>
      <c r="AJ167" s="297"/>
      <c r="AK167" s="303"/>
      <c r="AL167" s="304"/>
      <c r="AM167" s="296"/>
      <c r="AN167" s="296"/>
      <c r="AO167" s="305" t="str">
        <f t="shared" si="8"/>
        <v/>
      </c>
      <c r="AP167" s="305" t="str">
        <f t="shared" si="9"/>
        <v/>
      </c>
      <c r="AT167" s="371"/>
    </row>
    <row r="168" spans="1:46">
      <c r="A168" s="327">
        <v>20210414</v>
      </c>
      <c r="B168" s="394">
        <v>2023</v>
      </c>
      <c r="C168" s="394">
        <v>4</v>
      </c>
      <c r="D168" s="394"/>
      <c r="E168" s="395"/>
      <c r="F168" s="394"/>
      <c r="G168" s="396"/>
      <c r="H168" s="297"/>
      <c r="I168" s="369"/>
      <c r="J168" s="297"/>
      <c r="K168" s="279"/>
      <c r="L168" s="279"/>
      <c r="M168" s="279"/>
      <c r="N168" s="364"/>
      <c r="O168" s="370"/>
      <c r="P168" s="279"/>
      <c r="Q168" s="376"/>
      <c r="R168" s="299"/>
      <c r="S168" s="307"/>
      <c r="T168" s="299"/>
      <c r="U168" s="299"/>
      <c r="V168" s="279"/>
      <c r="W168" s="299"/>
      <c r="X168" s="279"/>
      <c r="Y168" s="299"/>
      <c r="Z168" s="299"/>
      <c r="AA168" s="300"/>
      <c r="AB168" s="300"/>
      <c r="AC168" s="385"/>
      <c r="AD168" s="386"/>
      <c r="AE168" s="386"/>
      <c r="AF168" s="385"/>
      <c r="AG168" s="279"/>
      <c r="AH168" s="297"/>
      <c r="AI168" s="297"/>
      <c r="AJ168" s="297"/>
      <c r="AK168" s="303"/>
      <c r="AL168" s="304"/>
      <c r="AM168" s="296"/>
      <c r="AN168" s="296"/>
      <c r="AO168" s="305" t="str">
        <f t="shared" si="8"/>
        <v/>
      </c>
      <c r="AP168" s="305" t="str">
        <f t="shared" si="9"/>
        <v/>
      </c>
      <c r="AT168" s="371"/>
    </row>
    <row r="169" spans="1:46">
      <c r="A169" s="327">
        <v>20210414</v>
      </c>
      <c r="B169" s="394">
        <v>2023</v>
      </c>
      <c r="C169" s="394">
        <v>4</v>
      </c>
      <c r="D169" s="394"/>
      <c r="E169" s="395"/>
      <c r="F169" s="394"/>
      <c r="G169" s="396"/>
      <c r="H169" s="297"/>
      <c r="I169" s="369"/>
      <c r="J169" s="297"/>
      <c r="K169" s="279"/>
      <c r="L169" s="279"/>
      <c r="M169" s="279"/>
      <c r="N169" s="364"/>
      <c r="O169" s="370"/>
      <c r="P169" s="279"/>
      <c r="Q169" s="376"/>
      <c r="R169" s="299"/>
      <c r="S169" s="307"/>
      <c r="T169" s="299"/>
      <c r="U169" s="299"/>
      <c r="V169" s="279"/>
      <c r="W169" s="299"/>
      <c r="X169" s="279"/>
      <c r="Y169" s="299"/>
      <c r="Z169" s="299"/>
      <c r="AA169" s="300"/>
      <c r="AB169" s="300"/>
      <c r="AC169" s="385"/>
      <c r="AD169" s="386"/>
      <c r="AE169" s="386"/>
      <c r="AF169" s="385"/>
      <c r="AG169" s="279"/>
      <c r="AH169" s="297"/>
      <c r="AI169" s="297"/>
      <c r="AJ169" s="297"/>
      <c r="AK169" s="303"/>
      <c r="AL169" s="304"/>
      <c r="AM169" s="296"/>
      <c r="AN169" s="296"/>
      <c r="AO169" s="305" t="str">
        <f t="shared" si="8"/>
        <v/>
      </c>
      <c r="AP169" s="305" t="str">
        <f t="shared" si="9"/>
        <v/>
      </c>
      <c r="AT169" s="371"/>
    </row>
    <row r="170" spans="1:46">
      <c r="A170" s="327">
        <v>20210414</v>
      </c>
      <c r="B170" s="394">
        <v>2023</v>
      </c>
      <c r="C170" s="394">
        <v>4</v>
      </c>
      <c r="D170" s="394"/>
      <c r="E170" s="395"/>
      <c r="F170" s="394"/>
      <c r="G170" s="396"/>
      <c r="H170" s="297"/>
      <c r="I170" s="369"/>
      <c r="J170" s="297"/>
      <c r="K170" s="279"/>
      <c r="L170" s="279"/>
      <c r="M170" s="279"/>
      <c r="N170" s="364"/>
      <c r="O170" s="370"/>
      <c r="P170" s="279"/>
      <c r="Q170" s="376"/>
      <c r="R170" s="299"/>
      <c r="S170" s="307"/>
      <c r="T170" s="299"/>
      <c r="U170" s="299"/>
      <c r="V170" s="279"/>
      <c r="W170" s="299"/>
      <c r="X170" s="279"/>
      <c r="Y170" s="299"/>
      <c r="Z170" s="299"/>
      <c r="AA170" s="300"/>
      <c r="AB170" s="300"/>
      <c r="AC170" s="385"/>
      <c r="AD170" s="386"/>
      <c r="AE170" s="386"/>
      <c r="AF170" s="385"/>
      <c r="AG170" s="279"/>
      <c r="AH170" s="297"/>
      <c r="AI170" s="297"/>
      <c r="AJ170" s="297"/>
      <c r="AK170" s="303"/>
      <c r="AL170" s="304"/>
      <c r="AM170" s="296"/>
      <c r="AN170" s="296"/>
      <c r="AO170" s="305" t="str">
        <f t="shared" si="8"/>
        <v/>
      </c>
      <c r="AP170" s="305" t="str">
        <f t="shared" si="9"/>
        <v/>
      </c>
      <c r="AT170" s="371"/>
    </row>
    <row r="171" spans="1:46">
      <c r="A171" s="327">
        <v>20210414</v>
      </c>
      <c r="B171" s="394">
        <v>2023</v>
      </c>
      <c r="C171" s="394">
        <v>4</v>
      </c>
      <c r="D171" s="394"/>
      <c r="E171" s="395"/>
      <c r="F171" s="394"/>
      <c r="G171" s="396"/>
      <c r="H171" s="297"/>
      <c r="I171" s="369"/>
      <c r="J171" s="297"/>
      <c r="K171" s="279"/>
      <c r="L171" s="279"/>
      <c r="M171" s="279"/>
      <c r="N171" s="364"/>
      <c r="O171" s="370"/>
      <c r="P171" s="279"/>
      <c r="Q171" s="376"/>
      <c r="R171" s="299"/>
      <c r="S171" s="307"/>
      <c r="T171" s="299"/>
      <c r="U171" s="299"/>
      <c r="V171" s="279"/>
      <c r="W171" s="299"/>
      <c r="X171" s="279"/>
      <c r="Y171" s="299"/>
      <c r="Z171" s="299"/>
      <c r="AA171" s="300"/>
      <c r="AB171" s="300"/>
      <c r="AC171" s="385"/>
      <c r="AD171" s="386"/>
      <c r="AE171" s="386"/>
      <c r="AF171" s="385"/>
      <c r="AG171" s="279"/>
      <c r="AH171" s="297"/>
      <c r="AI171" s="297"/>
      <c r="AJ171" s="297"/>
      <c r="AK171" s="303"/>
      <c r="AL171" s="304"/>
      <c r="AM171" s="296"/>
      <c r="AN171" s="296"/>
      <c r="AO171" s="305" t="str">
        <f t="shared" si="8"/>
        <v/>
      </c>
      <c r="AP171" s="305" t="str">
        <f t="shared" si="9"/>
        <v/>
      </c>
      <c r="AT171" s="371"/>
    </row>
    <row r="172" spans="1:46">
      <c r="A172" s="327">
        <v>20210414</v>
      </c>
      <c r="B172" s="394">
        <v>2023</v>
      </c>
      <c r="C172" s="394">
        <v>4</v>
      </c>
      <c r="D172" s="394"/>
      <c r="E172" s="395"/>
      <c r="F172" s="394"/>
      <c r="G172" s="396"/>
      <c r="H172" s="297"/>
      <c r="I172" s="369"/>
      <c r="J172" s="297"/>
      <c r="K172" s="279"/>
      <c r="L172" s="279"/>
      <c r="M172" s="279"/>
      <c r="N172" s="364"/>
      <c r="O172" s="370"/>
      <c r="P172" s="279"/>
      <c r="Q172" s="376"/>
      <c r="R172" s="299"/>
      <c r="S172" s="307"/>
      <c r="T172" s="299"/>
      <c r="U172" s="299"/>
      <c r="V172" s="279"/>
      <c r="W172" s="299"/>
      <c r="X172" s="279"/>
      <c r="Y172" s="299"/>
      <c r="Z172" s="299"/>
      <c r="AA172" s="300"/>
      <c r="AB172" s="300"/>
      <c r="AC172" s="385"/>
      <c r="AD172" s="386"/>
      <c r="AE172" s="386"/>
      <c r="AF172" s="385"/>
      <c r="AG172" s="279"/>
      <c r="AH172" s="297"/>
      <c r="AI172" s="297"/>
      <c r="AJ172" s="297"/>
      <c r="AK172" s="303"/>
      <c r="AL172" s="304"/>
      <c r="AM172" s="296"/>
      <c r="AN172" s="296"/>
      <c r="AO172" s="305" t="str">
        <f t="shared" si="8"/>
        <v/>
      </c>
      <c r="AP172" s="305" t="str">
        <f t="shared" si="9"/>
        <v/>
      </c>
      <c r="AT172" s="371"/>
    </row>
    <row r="173" spans="1:46">
      <c r="A173" s="327">
        <v>20210414</v>
      </c>
      <c r="B173" s="394">
        <v>2023</v>
      </c>
      <c r="C173" s="394">
        <v>4</v>
      </c>
      <c r="D173" s="394"/>
      <c r="E173" s="395"/>
      <c r="F173" s="394"/>
      <c r="G173" s="396"/>
      <c r="H173" s="297"/>
      <c r="I173" s="369"/>
      <c r="J173" s="297"/>
      <c r="K173" s="279"/>
      <c r="L173" s="279"/>
      <c r="M173" s="279"/>
      <c r="N173" s="364"/>
      <c r="O173" s="370"/>
      <c r="P173" s="279"/>
      <c r="Q173" s="376"/>
      <c r="R173" s="299"/>
      <c r="S173" s="307"/>
      <c r="T173" s="307"/>
      <c r="U173" s="299"/>
      <c r="V173" s="279"/>
      <c r="W173" s="299"/>
      <c r="X173" s="279"/>
      <c r="Y173" s="299"/>
      <c r="Z173" s="299"/>
      <c r="AA173" s="300"/>
      <c r="AB173" s="300"/>
      <c r="AC173" s="385"/>
      <c r="AD173" s="386"/>
      <c r="AE173" s="386"/>
      <c r="AF173" s="385"/>
      <c r="AG173" s="279"/>
      <c r="AH173" s="297"/>
      <c r="AI173" s="297"/>
      <c r="AJ173" s="297"/>
      <c r="AK173" s="303"/>
      <c r="AL173" s="304"/>
      <c r="AM173" s="296"/>
      <c r="AN173" s="296"/>
      <c r="AO173" s="305" t="str">
        <f t="shared" si="8"/>
        <v/>
      </c>
      <c r="AP173" s="305" t="str">
        <f t="shared" si="9"/>
        <v/>
      </c>
      <c r="AT173" s="371"/>
    </row>
    <row r="174" spans="1:46">
      <c r="A174" s="327">
        <v>20210414</v>
      </c>
      <c r="B174" s="394">
        <v>2023</v>
      </c>
      <c r="C174" s="394">
        <v>4</v>
      </c>
      <c r="D174" s="394"/>
      <c r="E174" s="395"/>
      <c r="F174" s="394"/>
      <c r="G174" s="396"/>
      <c r="H174" s="297"/>
      <c r="I174" s="369"/>
      <c r="J174" s="297"/>
      <c r="K174" s="279"/>
      <c r="L174" s="279"/>
      <c r="M174" s="279"/>
      <c r="N174" s="364"/>
      <c r="O174" s="370"/>
      <c r="P174" s="279"/>
      <c r="Q174" s="376"/>
      <c r="R174" s="299"/>
      <c r="S174" s="307"/>
      <c r="T174" s="307"/>
      <c r="U174" s="299"/>
      <c r="V174" s="279"/>
      <c r="W174" s="299"/>
      <c r="X174" s="279"/>
      <c r="Y174" s="299"/>
      <c r="Z174" s="299"/>
      <c r="AA174" s="300"/>
      <c r="AB174" s="300"/>
      <c r="AC174" s="385"/>
      <c r="AD174" s="386"/>
      <c r="AE174" s="386"/>
      <c r="AF174" s="385"/>
      <c r="AG174" s="279"/>
      <c r="AH174" s="297"/>
      <c r="AI174" s="297"/>
      <c r="AJ174" s="297"/>
      <c r="AK174" s="303"/>
      <c r="AL174" s="304"/>
      <c r="AM174" s="296"/>
      <c r="AN174" s="296"/>
      <c r="AO174" s="305" t="str">
        <f t="shared" si="8"/>
        <v/>
      </c>
      <c r="AP174" s="305" t="str">
        <f t="shared" si="9"/>
        <v/>
      </c>
      <c r="AT174" s="371"/>
    </row>
    <row r="175" spans="1:46">
      <c r="B175" s="394">
        <v>2023</v>
      </c>
      <c r="C175" s="394">
        <v>4</v>
      </c>
      <c r="D175" s="394"/>
      <c r="E175" s="395"/>
      <c r="F175" s="394"/>
      <c r="G175" s="396"/>
      <c r="H175" s="297"/>
      <c r="I175" s="369"/>
      <c r="J175" s="297"/>
      <c r="K175" s="279"/>
      <c r="L175" s="279"/>
      <c r="M175" s="279"/>
      <c r="N175" s="364"/>
      <c r="O175" s="370"/>
      <c r="P175" s="279"/>
      <c r="Q175" s="376"/>
      <c r="R175" s="299"/>
      <c r="S175" s="307"/>
      <c r="T175" s="307"/>
      <c r="U175" s="299"/>
      <c r="V175" s="279"/>
      <c r="W175" s="299"/>
      <c r="X175" s="279"/>
      <c r="Y175" s="299"/>
      <c r="Z175" s="299"/>
      <c r="AA175" s="300"/>
      <c r="AB175" s="300"/>
      <c r="AC175" s="385"/>
      <c r="AD175" s="386"/>
      <c r="AE175" s="386"/>
      <c r="AF175" s="385"/>
      <c r="AG175" s="279"/>
      <c r="AH175" s="297"/>
      <c r="AI175" s="297"/>
      <c r="AJ175" s="297"/>
      <c r="AK175" s="303"/>
      <c r="AL175" s="304"/>
      <c r="AM175" s="296"/>
      <c r="AN175" s="296"/>
      <c r="AO175" s="305" t="str">
        <f t="shared" si="8"/>
        <v/>
      </c>
      <c r="AP175" s="305" t="str">
        <f t="shared" si="9"/>
        <v/>
      </c>
      <c r="AT175" s="371"/>
    </row>
    <row r="176" spans="1:46">
      <c r="B176" s="394">
        <v>2023</v>
      </c>
      <c r="C176" s="394">
        <v>4</v>
      </c>
      <c r="D176" s="394"/>
      <c r="E176" s="395"/>
      <c r="F176" s="394"/>
      <c r="G176" s="396"/>
      <c r="H176" s="297"/>
      <c r="I176" s="369"/>
      <c r="J176" s="297"/>
      <c r="K176" s="279"/>
      <c r="L176" s="279"/>
      <c r="M176" s="279"/>
      <c r="N176" s="364"/>
      <c r="O176" s="370"/>
      <c r="P176" s="279"/>
      <c r="Q176" s="376"/>
      <c r="R176" s="299"/>
      <c r="S176" s="307"/>
      <c r="T176" s="307"/>
      <c r="U176" s="299"/>
      <c r="V176" s="279"/>
      <c r="W176" s="299"/>
      <c r="X176" s="279"/>
      <c r="Y176" s="299"/>
      <c r="Z176" s="299"/>
      <c r="AA176" s="300"/>
      <c r="AB176" s="300"/>
      <c r="AC176" s="385"/>
      <c r="AD176" s="386"/>
      <c r="AE176" s="386"/>
      <c r="AF176" s="385"/>
      <c r="AG176" s="279"/>
      <c r="AH176" s="297"/>
      <c r="AI176" s="297"/>
      <c r="AJ176" s="297"/>
      <c r="AK176" s="400"/>
      <c r="AL176" s="304"/>
      <c r="AM176" s="296"/>
      <c r="AN176" s="296"/>
      <c r="AO176" s="305" t="str">
        <f t="shared" si="8"/>
        <v/>
      </c>
      <c r="AP176" s="305" t="str">
        <f t="shared" si="9"/>
        <v/>
      </c>
      <c r="AT176" s="371"/>
    </row>
    <row r="177" spans="1:46">
      <c r="B177" s="394">
        <v>2023</v>
      </c>
      <c r="C177" s="394">
        <v>4</v>
      </c>
      <c r="D177" s="394"/>
      <c r="E177" s="395"/>
      <c r="F177" s="394"/>
      <c r="G177" s="396"/>
      <c r="H177" s="297"/>
      <c r="I177" s="369"/>
      <c r="J177" s="297"/>
      <c r="K177" s="279"/>
      <c r="L177" s="279"/>
      <c r="M177" s="279"/>
      <c r="N177" s="364"/>
      <c r="O177" s="370"/>
      <c r="P177" s="279"/>
      <c r="Q177" s="376"/>
      <c r="R177" s="299"/>
      <c r="S177" s="307"/>
      <c r="T177" s="307"/>
      <c r="U177" s="299"/>
      <c r="V177" s="279"/>
      <c r="W177" s="299"/>
      <c r="X177" s="279"/>
      <c r="Y177" s="299"/>
      <c r="Z177" s="299"/>
      <c r="AA177" s="300"/>
      <c r="AB177" s="300"/>
      <c r="AC177" s="385"/>
      <c r="AD177" s="386"/>
      <c r="AE177" s="386"/>
      <c r="AF177" s="385"/>
      <c r="AG177" s="279"/>
      <c r="AH177" s="297"/>
      <c r="AI177" s="297"/>
      <c r="AJ177" s="297"/>
      <c r="AK177" s="303"/>
      <c r="AL177" s="304"/>
      <c r="AM177" s="296"/>
      <c r="AN177" s="296"/>
      <c r="AO177" s="305" t="str">
        <f t="shared" si="8"/>
        <v/>
      </c>
      <c r="AP177" s="305" t="str">
        <f t="shared" si="9"/>
        <v/>
      </c>
      <c r="AT177" s="371"/>
    </row>
    <row r="178" spans="1:46">
      <c r="B178" s="394">
        <v>2023</v>
      </c>
      <c r="C178" s="394">
        <v>4</v>
      </c>
      <c r="D178" s="394"/>
      <c r="E178" s="395"/>
      <c r="F178" s="394"/>
      <c r="G178" s="396"/>
      <c r="H178" s="297"/>
      <c r="I178" s="369"/>
      <c r="J178" s="297"/>
      <c r="K178" s="279"/>
      <c r="L178" s="279"/>
      <c r="M178" s="279"/>
      <c r="N178" s="364"/>
      <c r="O178" s="370"/>
      <c r="P178" s="279"/>
      <c r="Q178" s="376"/>
      <c r="R178" s="299"/>
      <c r="S178" s="307"/>
      <c r="T178" s="307"/>
      <c r="U178" s="299"/>
      <c r="V178" s="279"/>
      <c r="W178" s="299"/>
      <c r="X178" s="279"/>
      <c r="Y178" s="299"/>
      <c r="Z178" s="299"/>
      <c r="AA178" s="300"/>
      <c r="AB178" s="300"/>
      <c r="AC178" s="385"/>
      <c r="AD178" s="386"/>
      <c r="AE178" s="386"/>
      <c r="AF178" s="385"/>
      <c r="AG178" s="279"/>
      <c r="AH178" s="297"/>
      <c r="AI178" s="297"/>
      <c r="AJ178" s="297"/>
      <c r="AK178" s="303"/>
      <c r="AL178" s="304"/>
      <c r="AM178" s="296"/>
      <c r="AN178" s="296"/>
      <c r="AO178" s="305" t="str">
        <f t="shared" si="8"/>
        <v/>
      </c>
      <c r="AP178" s="305" t="str">
        <f t="shared" si="9"/>
        <v/>
      </c>
      <c r="AT178" s="371"/>
    </row>
    <row r="179" spans="1:46">
      <c r="B179" s="394">
        <v>2023</v>
      </c>
      <c r="C179" s="394">
        <v>4</v>
      </c>
      <c r="D179" s="394"/>
      <c r="E179" s="395"/>
      <c r="F179" s="394"/>
      <c r="G179" s="396"/>
      <c r="H179" s="297"/>
      <c r="I179" s="369"/>
      <c r="J179" s="297"/>
      <c r="K179" s="279"/>
      <c r="L179" s="279"/>
      <c r="M179" s="279"/>
      <c r="N179" s="364"/>
      <c r="O179" s="370"/>
      <c r="P179" s="279"/>
      <c r="Q179" s="376"/>
      <c r="R179" s="299"/>
      <c r="S179" s="307"/>
      <c r="T179" s="307"/>
      <c r="U179" s="299"/>
      <c r="V179" s="279"/>
      <c r="W179" s="299"/>
      <c r="X179" s="279"/>
      <c r="Y179" s="299"/>
      <c r="Z179" s="299"/>
      <c r="AA179" s="300"/>
      <c r="AB179" s="300"/>
      <c r="AC179" s="385"/>
      <c r="AD179" s="386"/>
      <c r="AE179" s="386"/>
      <c r="AF179" s="385"/>
      <c r="AG179" s="279"/>
      <c r="AH179" s="297"/>
      <c r="AI179" s="297"/>
      <c r="AJ179" s="297"/>
      <c r="AK179" s="303"/>
      <c r="AL179" s="304"/>
      <c r="AM179" s="296"/>
      <c r="AN179" s="296"/>
      <c r="AO179" s="305" t="str">
        <f t="shared" si="8"/>
        <v/>
      </c>
      <c r="AP179" s="305" t="str">
        <f t="shared" si="9"/>
        <v/>
      </c>
      <c r="AT179" s="371"/>
    </row>
    <row r="180" spans="1:46">
      <c r="B180" s="394">
        <v>2023</v>
      </c>
      <c r="C180" s="394">
        <v>4</v>
      </c>
      <c r="D180" s="394"/>
      <c r="E180" s="395"/>
      <c r="F180" s="394"/>
      <c r="G180" s="396"/>
      <c r="H180" s="297"/>
      <c r="I180" s="369"/>
      <c r="J180" s="297"/>
      <c r="K180" s="279"/>
      <c r="L180" s="279"/>
      <c r="M180" s="279"/>
      <c r="N180" s="364"/>
      <c r="O180" s="370"/>
      <c r="P180" s="279"/>
      <c r="Q180" s="376"/>
      <c r="R180" s="299"/>
      <c r="S180" s="307"/>
      <c r="T180" s="307"/>
      <c r="U180" s="299"/>
      <c r="V180" s="279"/>
      <c r="W180" s="299"/>
      <c r="X180" s="279"/>
      <c r="Y180" s="299"/>
      <c r="Z180" s="299"/>
      <c r="AA180" s="300"/>
      <c r="AB180" s="300"/>
      <c r="AC180" s="385"/>
      <c r="AD180" s="386"/>
      <c r="AE180" s="386"/>
      <c r="AF180" s="385"/>
      <c r="AG180" s="279"/>
      <c r="AH180" s="297"/>
      <c r="AI180" s="297"/>
      <c r="AJ180" s="297"/>
      <c r="AK180" s="303"/>
      <c r="AL180" s="304"/>
      <c r="AM180" s="296"/>
      <c r="AN180" s="296"/>
      <c r="AO180" s="305" t="str">
        <f t="shared" si="8"/>
        <v/>
      </c>
      <c r="AP180" s="305" t="str">
        <f t="shared" si="9"/>
        <v/>
      </c>
      <c r="AT180" s="371"/>
    </row>
    <row r="181" spans="1:46">
      <c r="B181" s="394">
        <v>2023</v>
      </c>
      <c r="C181" s="394">
        <v>4</v>
      </c>
      <c r="D181" s="394"/>
      <c r="E181" s="395"/>
      <c r="F181" s="394"/>
      <c r="G181" s="396"/>
      <c r="H181" s="297"/>
      <c r="I181" s="369"/>
      <c r="J181" s="297"/>
      <c r="K181" s="279"/>
      <c r="L181" s="279"/>
      <c r="M181" s="279"/>
      <c r="N181" s="364"/>
      <c r="O181" s="370"/>
      <c r="P181" s="279"/>
      <c r="Q181" s="376"/>
      <c r="R181" s="299"/>
      <c r="S181" s="307"/>
      <c r="T181" s="307"/>
      <c r="U181" s="299"/>
      <c r="V181" s="279"/>
      <c r="W181" s="299"/>
      <c r="X181" s="279"/>
      <c r="Y181" s="299"/>
      <c r="Z181" s="299"/>
      <c r="AA181" s="300"/>
      <c r="AB181" s="300"/>
      <c r="AC181" s="385"/>
      <c r="AD181" s="386"/>
      <c r="AE181" s="386"/>
      <c r="AF181" s="385"/>
      <c r="AG181" s="279"/>
      <c r="AH181" s="297"/>
      <c r="AI181" s="297"/>
      <c r="AJ181" s="297"/>
      <c r="AK181" s="303"/>
      <c r="AL181" s="304"/>
      <c r="AM181" s="296"/>
      <c r="AN181" s="296"/>
      <c r="AO181" s="305" t="str">
        <f t="shared" si="8"/>
        <v/>
      </c>
      <c r="AP181" s="305" t="str">
        <f t="shared" si="9"/>
        <v/>
      </c>
      <c r="AT181" s="371"/>
    </row>
    <row r="182" spans="1:46">
      <c r="B182" s="394">
        <v>2023</v>
      </c>
      <c r="C182" s="394">
        <v>4</v>
      </c>
      <c r="D182" s="394"/>
      <c r="E182" s="395"/>
      <c r="F182" s="394"/>
      <c r="G182" s="396"/>
      <c r="H182" s="297"/>
      <c r="I182" s="369"/>
      <c r="J182" s="297"/>
      <c r="K182" s="279"/>
      <c r="L182" s="279"/>
      <c r="M182" s="279"/>
      <c r="N182" s="364"/>
      <c r="O182" s="370"/>
      <c r="P182" s="279"/>
      <c r="Q182" s="376"/>
      <c r="R182" s="299"/>
      <c r="S182" s="307"/>
      <c r="T182" s="307"/>
      <c r="U182" s="299"/>
      <c r="V182" s="279"/>
      <c r="W182" s="299"/>
      <c r="X182" s="279"/>
      <c r="Y182" s="299"/>
      <c r="Z182" s="299"/>
      <c r="AA182" s="300"/>
      <c r="AB182" s="300"/>
      <c r="AC182" s="385"/>
      <c r="AD182" s="386"/>
      <c r="AE182" s="386"/>
      <c r="AF182" s="385"/>
      <c r="AG182" s="279"/>
      <c r="AH182" s="297"/>
      <c r="AI182" s="297"/>
      <c r="AJ182" s="297"/>
      <c r="AK182" s="303"/>
      <c r="AL182" s="304"/>
      <c r="AM182" s="296"/>
      <c r="AN182" s="296"/>
      <c r="AO182" s="305" t="str">
        <f t="shared" si="8"/>
        <v/>
      </c>
      <c r="AP182" s="305" t="str">
        <f t="shared" si="9"/>
        <v/>
      </c>
      <c r="AT182" s="371"/>
    </row>
    <row r="183" spans="1:46">
      <c r="B183" s="394">
        <v>2023</v>
      </c>
      <c r="C183" s="394">
        <v>4</v>
      </c>
      <c r="D183" s="394"/>
      <c r="E183" s="395"/>
      <c r="F183" s="394"/>
      <c r="G183" s="396"/>
      <c r="H183" s="297"/>
      <c r="I183" s="369"/>
      <c r="J183" s="297"/>
      <c r="K183" s="279"/>
      <c r="L183" s="279"/>
      <c r="M183" s="279"/>
      <c r="N183" s="364"/>
      <c r="O183" s="370"/>
      <c r="P183" s="279"/>
      <c r="Q183" s="376"/>
      <c r="R183" s="299"/>
      <c r="S183" s="307"/>
      <c r="T183" s="307"/>
      <c r="U183" s="299"/>
      <c r="V183" s="279"/>
      <c r="W183" s="299"/>
      <c r="X183" s="279"/>
      <c r="Y183" s="299"/>
      <c r="Z183" s="299"/>
      <c r="AA183" s="300"/>
      <c r="AB183" s="300"/>
      <c r="AC183" s="385"/>
      <c r="AD183" s="386"/>
      <c r="AE183" s="386"/>
      <c r="AF183" s="385"/>
      <c r="AG183" s="279"/>
      <c r="AH183" s="297"/>
      <c r="AI183" s="297"/>
      <c r="AJ183" s="297"/>
      <c r="AK183" s="303"/>
      <c r="AL183" s="304"/>
      <c r="AM183" s="296"/>
      <c r="AN183" s="296"/>
      <c r="AO183" s="305" t="str">
        <f t="shared" si="8"/>
        <v/>
      </c>
      <c r="AP183" s="305" t="str">
        <f t="shared" si="9"/>
        <v/>
      </c>
      <c r="AT183" s="371"/>
    </row>
    <row r="184" spans="1:46">
      <c r="B184" s="394">
        <v>2023</v>
      </c>
      <c r="C184" s="394">
        <v>4</v>
      </c>
      <c r="D184" s="394"/>
      <c r="E184" s="395"/>
      <c r="F184" s="394"/>
      <c r="G184" s="396"/>
      <c r="H184" s="297"/>
      <c r="I184" s="369"/>
      <c r="J184" s="297"/>
      <c r="K184" s="279"/>
      <c r="L184" s="279"/>
      <c r="M184" s="279"/>
      <c r="N184" s="364"/>
      <c r="O184" s="370"/>
      <c r="P184" s="279"/>
      <c r="Q184" s="376"/>
      <c r="R184" s="299"/>
      <c r="S184" s="307"/>
      <c r="T184" s="307"/>
      <c r="U184" s="299"/>
      <c r="V184" s="279"/>
      <c r="W184" s="299"/>
      <c r="X184" s="279"/>
      <c r="Y184" s="299"/>
      <c r="Z184" s="299"/>
      <c r="AA184" s="300"/>
      <c r="AB184" s="300"/>
      <c r="AC184" s="385"/>
      <c r="AD184" s="386"/>
      <c r="AE184" s="386"/>
      <c r="AF184" s="385"/>
      <c r="AG184" s="279"/>
      <c r="AH184" s="297"/>
      <c r="AI184" s="297"/>
      <c r="AJ184" s="297"/>
      <c r="AK184" s="303"/>
      <c r="AL184" s="304"/>
      <c r="AM184" s="296"/>
      <c r="AN184" s="296"/>
      <c r="AO184" s="305" t="str">
        <f t="shared" si="8"/>
        <v/>
      </c>
      <c r="AP184" s="305" t="str">
        <f t="shared" si="9"/>
        <v/>
      </c>
      <c r="AT184" s="371"/>
    </row>
    <row r="185" spans="1:46">
      <c r="B185" s="394">
        <v>2023</v>
      </c>
      <c r="C185" s="394">
        <v>4</v>
      </c>
      <c r="D185" s="394"/>
      <c r="E185" s="395"/>
      <c r="F185" s="394"/>
      <c r="G185" s="396"/>
      <c r="H185" s="297"/>
      <c r="I185" s="369"/>
      <c r="J185" s="297"/>
      <c r="K185" s="279"/>
      <c r="L185" s="279"/>
      <c r="M185" s="279"/>
      <c r="N185" s="364"/>
      <c r="O185" s="370"/>
      <c r="P185" s="279"/>
      <c r="Q185" s="376"/>
      <c r="R185" s="299"/>
      <c r="S185" s="307"/>
      <c r="T185" s="307"/>
      <c r="U185" s="299"/>
      <c r="V185" s="279"/>
      <c r="W185" s="299"/>
      <c r="X185" s="279"/>
      <c r="Y185" s="299"/>
      <c r="Z185" s="299"/>
      <c r="AA185" s="300"/>
      <c r="AB185" s="300"/>
      <c r="AC185" s="385"/>
      <c r="AD185" s="386"/>
      <c r="AE185" s="386"/>
      <c r="AF185" s="385"/>
      <c r="AG185" s="279"/>
      <c r="AH185" s="297"/>
      <c r="AI185" s="297"/>
      <c r="AJ185" s="297"/>
      <c r="AK185" s="303"/>
      <c r="AL185" s="304"/>
      <c r="AM185" s="296"/>
      <c r="AN185" s="296"/>
      <c r="AO185" s="305" t="str">
        <f t="shared" si="8"/>
        <v/>
      </c>
      <c r="AP185" s="305" t="str">
        <f t="shared" si="9"/>
        <v/>
      </c>
      <c r="AT185" s="371"/>
    </row>
    <row r="186" spans="1:46">
      <c r="B186" s="394">
        <v>2023</v>
      </c>
      <c r="C186" s="394">
        <v>4</v>
      </c>
      <c r="D186" s="394"/>
      <c r="E186" s="395"/>
      <c r="F186" s="394"/>
      <c r="G186" s="396"/>
      <c r="H186" s="297"/>
      <c r="I186" s="369"/>
      <c r="J186" s="297"/>
      <c r="K186" s="279"/>
      <c r="L186" s="279"/>
      <c r="M186" s="279"/>
      <c r="N186" s="364"/>
      <c r="O186" s="370"/>
      <c r="P186" s="279"/>
      <c r="Q186" s="376"/>
      <c r="R186" s="299"/>
      <c r="S186" s="307"/>
      <c r="T186" s="307"/>
      <c r="U186" s="299"/>
      <c r="V186" s="279"/>
      <c r="W186" s="299"/>
      <c r="X186" s="279"/>
      <c r="Y186" s="299"/>
      <c r="Z186" s="299"/>
      <c r="AA186" s="300"/>
      <c r="AB186" s="300"/>
      <c r="AC186" s="385"/>
      <c r="AD186" s="386"/>
      <c r="AE186" s="386"/>
      <c r="AF186" s="385"/>
      <c r="AG186" s="279"/>
      <c r="AH186" s="297"/>
      <c r="AI186" s="297"/>
      <c r="AJ186" s="297"/>
      <c r="AK186" s="303"/>
      <c r="AL186" s="304"/>
      <c r="AM186" s="296"/>
      <c r="AN186" s="296"/>
      <c r="AO186" s="305" t="str">
        <f t="shared" si="8"/>
        <v/>
      </c>
      <c r="AP186" s="305" t="str">
        <f t="shared" si="9"/>
        <v/>
      </c>
      <c r="AT186" s="371"/>
    </row>
    <row r="187" spans="1:46">
      <c r="B187" s="394">
        <v>2023</v>
      </c>
      <c r="C187" s="394">
        <v>4</v>
      </c>
      <c r="D187" s="394"/>
      <c r="E187" s="395"/>
      <c r="F187" s="394"/>
      <c r="G187" s="396"/>
      <c r="H187" s="297"/>
      <c r="I187" s="369"/>
      <c r="J187" s="297"/>
      <c r="K187" s="279"/>
      <c r="L187" s="279"/>
      <c r="M187" s="279"/>
      <c r="N187" s="364"/>
      <c r="O187" s="370"/>
      <c r="P187" s="279"/>
      <c r="Q187" s="376"/>
      <c r="R187" s="299"/>
      <c r="S187" s="307"/>
      <c r="T187" s="307"/>
      <c r="U187" s="299"/>
      <c r="V187" s="279"/>
      <c r="W187" s="299"/>
      <c r="X187" s="279"/>
      <c r="Y187" s="299"/>
      <c r="Z187" s="299"/>
      <c r="AA187" s="300"/>
      <c r="AB187" s="300"/>
      <c r="AC187" s="385"/>
      <c r="AD187" s="386"/>
      <c r="AE187" s="386"/>
      <c r="AF187" s="385"/>
      <c r="AG187" s="279"/>
      <c r="AH187" s="297"/>
      <c r="AI187" s="297"/>
      <c r="AJ187" s="297"/>
      <c r="AK187" s="303"/>
      <c r="AL187" s="304"/>
      <c r="AM187" s="296"/>
      <c r="AN187" s="296"/>
      <c r="AO187" s="305" t="str">
        <f t="shared" si="8"/>
        <v/>
      </c>
      <c r="AP187" s="305" t="str">
        <f t="shared" si="9"/>
        <v/>
      </c>
      <c r="AT187" s="371"/>
    </row>
    <row r="188" spans="1:46">
      <c r="B188" s="394">
        <v>2023</v>
      </c>
      <c r="C188" s="394">
        <v>4</v>
      </c>
      <c r="D188" s="394"/>
      <c r="E188" s="395"/>
      <c r="F188" s="394"/>
      <c r="G188" s="396"/>
      <c r="H188" s="297"/>
      <c r="I188" s="369"/>
      <c r="J188" s="297"/>
      <c r="K188" s="279"/>
      <c r="L188" s="279"/>
      <c r="M188" s="279"/>
      <c r="N188" s="364"/>
      <c r="O188" s="370"/>
      <c r="P188" s="279"/>
      <c r="Q188" s="376"/>
      <c r="R188" s="299"/>
      <c r="S188" s="307"/>
      <c r="T188" s="307"/>
      <c r="U188" s="299"/>
      <c r="V188" s="279"/>
      <c r="W188" s="299"/>
      <c r="X188" s="279"/>
      <c r="Y188" s="299"/>
      <c r="Z188" s="299"/>
      <c r="AA188" s="300"/>
      <c r="AB188" s="300"/>
      <c r="AC188" s="385"/>
      <c r="AD188" s="386"/>
      <c r="AE188" s="386"/>
      <c r="AF188" s="385"/>
      <c r="AG188" s="279"/>
      <c r="AH188" s="297"/>
      <c r="AI188" s="297"/>
      <c r="AJ188" s="297"/>
      <c r="AK188" s="303"/>
      <c r="AL188" s="304"/>
      <c r="AM188" s="296"/>
      <c r="AN188" s="296"/>
      <c r="AO188" s="305" t="str">
        <f t="shared" si="8"/>
        <v/>
      </c>
      <c r="AP188" s="305" t="str">
        <f t="shared" si="9"/>
        <v/>
      </c>
      <c r="AT188" s="371"/>
    </row>
    <row r="189" spans="1:46">
      <c r="B189" s="394">
        <v>2023</v>
      </c>
      <c r="C189" s="394">
        <v>4</v>
      </c>
      <c r="D189" s="394"/>
      <c r="E189" s="395"/>
      <c r="F189" s="394"/>
      <c r="G189" s="396"/>
      <c r="H189" s="297"/>
      <c r="I189" s="369"/>
      <c r="J189" s="297"/>
      <c r="K189" s="279"/>
      <c r="L189" s="279"/>
      <c r="M189" s="279"/>
      <c r="N189" s="364"/>
      <c r="O189" s="370"/>
      <c r="P189" s="279"/>
      <c r="Q189" s="376"/>
      <c r="R189" s="299"/>
      <c r="S189" s="307"/>
      <c r="T189" s="307"/>
      <c r="U189" s="299"/>
      <c r="V189" s="279"/>
      <c r="W189" s="299"/>
      <c r="X189" s="279"/>
      <c r="Y189" s="299"/>
      <c r="Z189" s="299"/>
      <c r="AA189" s="300"/>
      <c r="AB189" s="300"/>
      <c r="AC189" s="385"/>
      <c r="AD189" s="386"/>
      <c r="AE189" s="386"/>
      <c r="AF189" s="385"/>
      <c r="AG189" s="279"/>
      <c r="AH189" s="297"/>
      <c r="AI189" s="297"/>
      <c r="AJ189" s="297"/>
      <c r="AK189" s="303"/>
      <c r="AL189" s="304"/>
      <c r="AM189" s="296"/>
      <c r="AN189" s="296"/>
      <c r="AO189" s="305" t="str">
        <f t="shared" si="8"/>
        <v/>
      </c>
      <c r="AP189" s="305" t="str">
        <f t="shared" si="9"/>
        <v/>
      </c>
      <c r="AT189" s="371"/>
    </row>
    <row r="190" spans="1:46">
      <c r="B190" s="394">
        <v>2023</v>
      </c>
      <c r="C190" s="394">
        <v>4</v>
      </c>
      <c r="D190" s="394"/>
      <c r="E190" s="395"/>
      <c r="F190" s="394"/>
      <c r="G190" s="396"/>
      <c r="H190" s="297"/>
      <c r="I190" s="369"/>
      <c r="J190" s="297"/>
      <c r="K190" s="279"/>
      <c r="L190" s="279"/>
      <c r="M190" s="279"/>
      <c r="N190" s="364"/>
      <c r="O190" s="370"/>
      <c r="P190" s="279"/>
      <c r="Q190" s="376"/>
      <c r="R190" s="299"/>
      <c r="S190" s="307"/>
      <c r="T190" s="307"/>
      <c r="U190" s="299"/>
      <c r="V190" s="279"/>
      <c r="W190" s="299"/>
      <c r="X190" s="279"/>
      <c r="Y190" s="299"/>
      <c r="Z190" s="299"/>
      <c r="AA190" s="300"/>
      <c r="AB190" s="300"/>
      <c r="AC190" s="385"/>
      <c r="AD190" s="386"/>
      <c r="AE190" s="386"/>
      <c r="AF190" s="385"/>
      <c r="AG190" s="279"/>
      <c r="AH190" s="297"/>
      <c r="AI190" s="297"/>
      <c r="AJ190" s="297"/>
      <c r="AK190" s="303"/>
      <c r="AL190" s="304"/>
      <c r="AM190" s="296"/>
      <c r="AN190" s="296"/>
      <c r="AO190" s="305" t="str">
        <f t="shared" si="8"/>
        <v/>
      </c>
      <c r="AP190" s="305" t="str">
        <f t="shared" si="9"/>
        <v/>
      </c>
      <c r="AT190" s="371"/>
    </row>
    <row r="191" spans="1:46">
      <c r="A191" s="327">
        <v>20210415</v>
      </c>
      <c r="B191" s="394">
        <v>2023</v>
      </c>
      <c r="C191" s="394">
        <v>4</v>
      </c>
      <c r="D191" s="394"/>
      <c r="E191" s="395"/>
      <c r="F191" s="394"/>
      <c r="G191" s="396"/>
      <c r="H191" s="297"/>
      <c r="I191" s="369"/>
      <c r="J191" s="297"/>
      <c r="K191" s="279"/>
      <c r="L191" s="279"/>
      <c r="M191" s="279"/>
      <c r="N191" s="364"/>
      <c r="O191" s="370"/>
      <c r="P191" s="279"/>
      <c r="Q191" s="376"/>
      <c r="R191" s="299"/>
      <c r="S191" s="307"/>
      <c r="T191" s="299"/>
      <c r="U191" s="299"/>
      <c r="V191" s="279"/>
      <c r="W191" s="299"/>
      <c r="X191" s="279"/>
      <c r="Y191" s="299"/>
      <c r="Z191" s="299"/>
      <c r="AA191" s="300"/>
      <c r="AB191" s="300"/>
      <c r="AC191" s="385"/>
      <c r="AD191" s="386"/>
      <c r="AE191" s="386"/>
      <c r="AF191" s="385"/>
      <c r="AG191" s="279"/>
      <c r="AH191" s="297"/>
      <c r="AI191" s="297"/>
      <c r="AJ191" s="297"/>
      <c r="AK191" s="303"/>
      <c r="AL191" s="304"/>
      <c r="AM191" s="296"/>
      <c r="AN191" s="296"/>
      <c r="AO191" s="305" t="str">
        <f t="shared" si="8"/>
        <v/>
      </c>
      <c r="AP191" s="305" t="str">
        <f t="shared" si="9"/>
        <v/>
      </c>
      <c r="AT191" s="371"/>
    </row>
    <row r="192" spans="1:46">
      <c r="A192" s="327">
        <v>20210415</v>
      </c>
      <c r="B192" s="394">
        <v>2023</v>
      </c>
      <c r="C192" s="394">
        <v>4</v>
      </c>
      <c r="D192" s="394"/>
      <c r="E192" s="395"/>
      <c r="F192" s="394"/>
      <c r="G192" s="396"/>
      <c r="H192" s="297"/>
      <c r="I192" s="369"/>
      <c r="J192" s="297"/>
      <c r="K192" s="279"/>
      <c r="L192" s="279"/>
      <c r="M192" s="279"/>
      <c r="N192" s="364"/>
      <c r="O192" s="370"/>
      <c r="P192" s="279"/>
      <c r="Q192" s="376"/>
      <c r="R192" s="299"/>
      <c r="S192" s="307"/>
      <c r="T192" s="299"/>
      <c r="U192" s="299"/>
      <c r="V192" s="279"/>
      <c r="W192" s="299"/>
      <c r="X192" s="279"/>
      <c r="Y192" s="299"/>
      <c r="Z192" s="299"/>
      <c r="AA192" s="300"/>
      <c r="AB192" s="300"/>
      <c r="AC192" s="385"/>
      <c r="AD192" s="386"/>
      <c r="AE192" s="386"/>
      <c r="AF192" s="385"/>
      <c r="AG192" s="279"/>
      <c r="AH192" s="297"/>
      <c r="AI192" s="297"/>
      <c r="AJ192" s="297"/>
      <c r="AK192" s="303"/>
      <c r="AL192" s="304"/>
      <c r="AM192" s="296"/>
      <c r="AN192" s="296"/>
      <c r="AO192" s="305" t="str">
        <f t="shared" si="8"/>
        <v/>
      </c>
      <c r="AP192" s="305" t="str">
        <f t="shared" si="9"/>
        <v/>
      </c>
      <c r="AT192" s="371"/>
    </row>
    <row r="193" spans="1:46">
      <c r="A193" s="327">
        <v>20210415</v>
      </c>
      <c r="B193" s="394">
        <v>2023</v>
      </c>
      <c r="C193" s="394">
        <v>4</v>
      </c>
      <c r="D193" s="394"/>
      <c r="E193" s="395"/>
      <c r="F193" s="394"/>
      <c r="G193" s="396"/>
      <c r="H193" s="297"/>
      <c r="I193" s="369"/>
      <c r="J193" s="297"/>
      <c r="K193" s="279"/>
      <c r="L193" s="279"/>
      <c r="M193" s="279"/>
      <c r="N193" s="364"/>
      <c r="O193" s="370"/>
      <c r="P193" s="279"/>
      <c r="Q193" s="376"/>
      <c r="R193" s="299"/>
      <c r="S193" s="307"/>
      <c r="T193" s="299"/>
      <c r="U193" s="299"/>
      <c r="V193" s="279"/>
      <c r="W193" s="299"/>
      <c r="X193" s="279"/>
      <c r="Y193" s="299"/>
      <c r="Z193" s="299"/>
      <c r="AA193" s="300"/>
      <c r="AB193" s="300"/>
      <c r="AC193" s="385"/>
      <c r="AD193" s="386"/>
      <c r="AE193" s="386"/>
      <c r="AF193" s="385"/>
      <c r="AG193" s="279"/>
      <c r="AH193" s="297"/>
      <c r="AI193" s="297"/>
      <c r="AJ193" s="297"/>
      <c r="AK193" s="303"/>
      <c r="AL193" s="304"/>
      <c r="AM193" s="296"/>
      <c r="AN193" s="296"/>
      <c r="AO193" s="305" t="str">
        <f t="shared" si="8"/>
        <v/>
      </c>
      <c r="AP193" s="305" t="str">
        <f t="shared" si="9"/>
        <v/>
      </c>
      <c r="AT193" s="371"/>
    </row>
    <row r="194" spans="1:46">
      <c r="A194" s="327">
        <v>20210415</v>
      </c>
      <c r="B194" s="394">
        <v>2023</v>
      </c>
      <c r="C194" s="394">
        <v>4</v>
      </c>
      <c r="D194" s="394"/>
      <c r="E194" s="395"/>
      <c r="F194" s="394"/>
      <c r="G194" s="396"/>
      <c r="H194" s="297"/>
      <c r="I194" s="369"/>
      <c r="J194" s="297"/>
      <c r="K194" s="279"/>
      <c r="L194" s="279"/>
      <c r="M194" s="279"/>
      <c r="N194" s="364"/>
      <c r="O194" s="370"/>
      <c r="P194" s="279"/>
      <c r="Q194" s="376"/>
      <c r="R194" s="299"/>
      <c r="S194" s="307"/>
      <c r="T194" s="299"/>
      <c r="U194" s="299"/>
      <c r="V194" s="279"/>
      <c r="W194" s="299"/>
      <c r="X194" s="279"/>
      <c r="Y194" s="299"/>
      <c r="Z194" s="299"/>
      <c r="AA194" s="300"/>
      <c r="AB194" s="300"/>
      <c r="AC194" s="385"/>
      <c r="AD194" s="386"/>
      <c r="AE194" s="386"/>
      <c r="AF194" s="385"/>
      <c r="AG194" s="279"/>
      <c r="AH194" s="297"/>
      <c r="AI194" s="297"/>
      <c r="AJ194" s="297"/>
      <c r="AK194" s="303"/>
      <c r="AL194" s="304"/>
      <c r="AM194" s="296"/>
      <c r="AN194" s="296"/>
      <c r="AO194" s="305" t="str">
        <f t="shared" si="8"/>
        <v/>
      </c>
      <c r="AP194" s="305" t="str">
        <f t="shared" si="9"/>
        <v/>
      </c>
      <c r="AT194" s="371"/>
    </row>
    <row r="195" spans="1:46">
      <c r="A195" s="327">
        <v>20210416</v>
      </c>
      <c r="B195" s="394">
        <v>2023</v>
      </c>
      <c r="C195" s="394">
        <v>4</v>
      </c>
      <c r="D195" s="394"/>
      <c r="E195" s="395"/>
      <c r="F195" s="394"/>
      <c r="G195" s="396"/>
      <c r="H195" s="297"/>
      <c r="I195" s="369"/>
      <c r="J195" s="297"/>
      <c r="K195" s="279"/>
      <c r="L195" s="279"/>
      <c r="M195" s="279"/>
      <c r="N195" s="364"/>
      <c r="O195" s="370"/>
      <c r="P195" s="279"/>
      <c r="Q195" s="376"/>
      <c r="R195" s="299"/>
      <c r="S195" s="307"/>
      <c r="T195" s="299"/>
      <c r="U195" s="299"/>
      <c r="V195" s="279"/>
      <c r="W195" s="299"/>
      <c r="X195" s="279"/>
      <c r="Y195" s="299"/>
      <c r="Z195" s="299"/>
      <c r="AA195" s="300"/>
      <c r="AB195" s="300"/>
      <c r="AC195" s="385"/>
      <c r="AD195" s="386"/>
      <c r="AE195" s="386"/>
      <c r="AF195" s="385"/>
      <c r="AG195" s="279"/>
      <c r="AH195" s="297"/>
      <c r="AI195" s="297"/>
      <c r="AJ195" s="297"/>
      <c r="AK195" s="303"/>
      <c r="AL195" s="304"/>
      <c r="AM195" s="296"/>
      <c r="AN195" s="296"/>
      <c r="AO195" s="305" t="str">
        <f t="shared" si="8"/>
        <v/>
      </c>
      <c r="AP195" s="305" t="str">
        <f t="shared" si="9"/>
        <v/>
      </c>
      <c r="AT195" s="371"/>
    </row>
    <row r="196" spans="1:46">
      <c r="A196" s="327">
        <v>20210416</v>
      </c>
      <c r="B196" s="394">
        <v>2023</v>
      </c>
      <c r="C196" s="394">
        <v>4</v>
      </c>
      <c r="D196" s="394"/>
      <c r="E196" s="395"/>
      <c r="F196" s="394"/>
      <c r="G196" s="396"/>
      <c r="H196" s="297"/>
      <c r="I196" s="369"/>
      <c r="J196" s="297"/>
      <c r="K196" s="279"/>
      <c r="L196" s="279"/>
      <c r="M196" s="279"/>
      <c r="N196" s="364"/>
      <c r="O196" s="370"/>
      <c r="P196" s="279"/>
      <c r="Q196" s="376"/>
      <c r="R196" s="299"/>
      <c r="S196" s="307"/>
      <c r="T196" s="299"/>
      <c r="U196" s="299"/>
      <c r="V196" s="279"/>
      <c r="W196" s="299"/>
      <c r="X196" s="279"/>
      <c r="Y196" s="299"/>
      <c r="Z196" s="299"/>
      <c r="AA196" s="300"/>
      <c r="AB196" s="300"/>
      <c r="AC196" s="385"/>
      <c r="AD196" s="386"/>
      <c r="AE196" s="386"/>
      <c r="AF196" s="385"/>
      <c r="AG196" s="279"/>
      <c r="AH196" s="297"/>
      <c r="AI196" s="297"/>
      <c r="AJ196" s="297"/>
      <c r="AK196" s="303"/>
      <c r="AL196" s="304"/>
      <c r="AM196" s="296"/>
      <c r="AN196" s="296"/>
      <c r="AO196" s="305" t="str">
        <f t="shared" si="8"/>
        <v/>
      </c>
      <c r="AP196" s="305" t="str">
        <f t="shared" si="9"/>
        <v/>
      </c>
      <c r="AT196" s="371"/>
    </row>
    <row r="197" spans="1:46">
      <c r="A197" s="327">
        <v>20210416</v>
      </c>
      <c r="B197" s="394">
        <v>2023</v>
      </c>
      <c r="C197" s="394">
        <v>4</v>
      </c>
      <c r="D197" s="394"/>
      <c r="E197" s="395"/>
      <c r="F197" s="394"/>
      <c r="G197" s="396"/>
      <c r="H197" s="297"/>
      <c r="I197" s="369"/>
      <c r="J197" s="297"/>
      <c r="K197" s="279"/>
      <c r="L197" s="279"/>
      <c r="M197" s="279"/>
      <c r="N197" s="364"/>
      <c r="O197" s="370"/>
      <c r="P197" s="279"/>
      <c r="Q197" s="376"/>
      <c r="R197" s="299"/>
      <c r="S197" s="307"/>
      <c r="T197" s="299"/>
      <c r="U197" s="299"/>
      <c r="V197" s="279"/>
      <c r="W197" s="299"/>
      <c r="X197" s="279"/>
      <c r="Y197" s="299"/>
      <c r="Z197" s="299"/>
      <c r="AA197" s="300"/>
      <c r="AB197" s="300"/>
      <c r="AC197" s="385"/>
      <c r="AD197" s="386"/>
      <c r="AE197" s="386"/>
      <c r="AF197" s="385"/>
      <c r="AG197" s="279"/>
      <c r="AH197" s="297"/>
      <c r="AI197" s="297"/>
      <c r="AJ197" s="297"/>
      <c r="AK197" s="303"/>
      <c r="AL197" s="304"/>
      <c r="AM197" s="296"/>
      <c r="AN197" s="296"/>
      <c r="AO197" s="305" t="str">
        <f t="shared" si="8"/>
        <v/>
      </c>
      <c r="AP197" s="305" t="str">
        <f t="shared" si="9"/>
        <v/>
      </c>
      <c r="AT197" s="371"/>
    </row>
    <row r="198" spans="1:46">
      <c r="A198" s="327">
        <v>20210416</v>
      </c>
      <c r="B198" s="394">
        <v>2023</v>
      </c>
      <c r="C198" s="394">
        <v>4</v>
      </c>
      <c r="D198" s="394"/>
      <c r="E198" s="395"/>
      <c r="F198" s="394"/>
      <c r="G198" s="396"/>
      <c r="H198" s="297"/>
      <c r="I198" s="369"/>
      <c r="J198" s="297"/>
      <c r="K198" s="279"/>
      <c r="L198" s="279"/>
      <c r="M198" s="279"/>
      <c r="N198" s="364"/>
      <c r="O198" s="370"/>
      <c r="P198" s="279"/>
      <c r="Q198" s="376"/>
      <c r="R198" s="299"/>
      <c r="S198" s="307"/>
      <c r="T198" s="299"/>
      <c r="U198" s="299"/>
      <c r="V198" s="279"/>
      <c r="W198" s="299"/>
      <c r="X198" s="279"/>
      <c r="Y198" s="299"/>
      <c r="Z198" s="299"/>
      <c r="AA198" s="300"/>
      <c r="AB198" s="300"/>
      <c r="AC198" s="385"/>
      <c r="AD198" s="386"/>
      <c r="AE198" s="386"/>
      <c r="AF198" s="385"/>
      <c r="AG198" s="279"/>
      <c r="AH198" s="297"/>
      <c r="AI198" s="297"/>
      <c r="AJ198" s="297"/>
      <c r="AK198" s="303"/>
      <c r="AL198" s="304"/>
      <c r="AM198" s="296"/>
      <c r="AN198" s="296"/>
      <c r="AO198" s="305" t="str">
        <f t="shared" si="8"/>
        <v/>
      </c>
      <c r="AP198" s="305" t="str">
        <f t="shared" si="9"/>
        <v/>
      </c>
      <c r="AT198" s="371"/>
    </row>
    <row r="199" spans="1:46">
      <c r="A199" s="327">
        <v>20210416</v>
      </c>
      <c r="B199" s="394">
        <v>2023</v>
      </c>
      <c r="C199" s="394">
        <v>4</v>
      </c>
      <c r="D199" s="394"/>
      <c r="E199" s="395"/>
      <c r="F199" s="394"/>
      <c r="G199" s="396"/>
      <c r="H199" s="297"/>
      <c r="I199" s="369"/>
      <c r="J199" s="297"/>
      <c r="K199" s="279"/>
      <c r="L199" s="279"/>
      <c r="M199" s="279"/>
      <c r="N199" s="364"/>
      <c r="O199" s="370"/>
      <c r="P199" s="279"/>
      <c r="Q199" s="376"/>
      <c r="R199" s="299"/>
      <c r="S199" s="307"/>
      <c r="T199" s="299"/>
      <c r="U199" s="299"/>
      <c r="V199" s="279"/>
      <c r="W199" s="299"/>
      <c r="X199" s="279"/>
      <c r="Y199" s="299"/>
      <c r="Z199" s="299"/>
      <c r="AA199" s="300"/>
      <c r="AB199" s="300"/>
      <c r="AC199" s="385"/>
      <c r="AD199" s="386"/>
      <c r="AE199" s="386"/>
      <c r="AF199" s="385"/>
      <c r="AG199" s="279"/>
      <c r="AH199" s="297"/>
      <c r="AI199" s="297"/>
      <c r="AJ199" s="297"/>
      <c r="AK199" s="303"/>
      <c r="AL199" s="304"/>
      <c r="AM199" s="296"/>
      <c r="AN199" s="296"/>
      <c r="AO199" s="305" t="str">
        <f t="shared" si="8"/>
        <v/>
      </c>
      <c r="AP199" s="305" t="str">
        <f t="shared" si="9"/>
        <v/>
      </c>
      <c r="AT199" s="371"/>
    </row>
    <row r="200" spans="1:46">
      <c r="A200" s="327">
        <v>20210416</v>
      </c>
      <c r="B200" s="394">
        <v>2023</v>
      </c>
      <c r="C200" s="394">
        <v>4</v>
      </c>
      <c r="D200" s="394"/>
      <c r="E200" s="395"/>
      <c r="F200" s="394"/>
      <c r="G200" s="396"/>
      <c r="H200" s="297"/>
      <c r="I200" s="369"/>
      <c r="J200" s="297"/>
      <c r="K200" s="279"/>
      <c r="L200" s="279"/>
      <c r="M200" s="279"/>
      <c r="N200" s="364"/>
      <c r="O200" s="370"/>
      <c r="P200" s="279"/>
      <c r="Q200" s="376"/>
      <c r="R200" s="299"/>
      <c r="S200" s="307"/>
      <c r="T200" s="299"/>
      <c r="U200" s="299"/>
      <c r="V200" s="279"/>
      <c r="W200" s="299"/>
      <c r="X200" s="279"/>
      <c r="Y200" s="299"/>
      <c r="Z200" s="299"/>
      <c r="AA200" s="300"/>
      <c r="AB200" s="300"/>
      <c r="AC200" s="385"/>
      <c r="AD200" s="386"/>
      <c r="AE200" s="386"/>
      <c r="AF200" s="385"/>
      <c r="AG200" s="279"/>
      <c r="AH200" s="297"/>
      <c r="AI200" s="297"/>
      <c r="AJ200" s="297"/>
      <c r="AK200" s="303"/>
      <c r="AL200" s="304"/>
      <c r="AM200" s="296"/>
      <c r="AN200" s="296"/>
      <c r="AO200" s="305" t="str">
        <f t="shared" si="8"/>
        <v/>
      </c>
      <c r="AP200" s="305" t="str">
        <f t="shared" si="9"/>
        <v/>
      </c>
      <c r="AT200" s="371"/>
    </row>
    <row r="201" spans="1:46">
      <c r="A201" s="327">
        <v>20210416</v>
      </c>
      <c r="B201" s="394">
        <v>2023</v>
      </c>
      <c r="C201" s="394">
        <v>4</v>
      </c>
      <c r="D201" s="394"/>
      <c r="E201" s="395"/>
      <c r="F201" s="394"/>
      <c r="G201" s="396"/>
      <c r="H201" s="297"/>
      <c r="I201" s="369"/>
      <c r="J201" s="297"/>
      <c r="K201" s="279"/>
      <c r="L201" s="279"/>
      <c r="M201" s="279"/>
      <c r="N201" s="364"/>
      <c r="O201" s="370"/>
      <c r="P201" s="279"/>
      <c r="Q201" s="376"/>
      <c r="R201" s="299"/>
      <c r="S201" s="307"/>
      <c r="T201" s="299"/>
      <c r="U201" s="299"/>
      <c r="V201" s="279"/>
      <c r="W201" s="299"/>
      <c r="X201" s="279"/>
      <c r="Y201" s="299"/>
      <c r="Z201" s="299"/>
      <c r="AA201" s="300"/>
      <c r="AB201" s="300"/>
      <c r="AC201" s="385"/>
      <c r="AD201" s="386"/>
      <c r="AE201" s="386"/>
      <c r="AF201" s="385"/>
      <c r="AG201" s="279"/>
      <c r="AH201" s="297"/>
      <c r="AI201" s="297"/>
      <c r="AJ201" s="297"/>
      <c r="AK201" s="303"/>
      <c r="AL201" s="304"/>
      <c r="AM201" s="296"/>
      <c r="AN201" s="296"/>
      <c r="AO201" s="305" t="str">
        <f t="shared" si="8"/>
        <v/>
      </c>
      <c r="AP201" s="305" t="str">
        <f t="shared" si="9"/>
        <v/>
      </c>
      <c r="AT201" s="371"/>
    </row>
    <row r="202" spans="1:46">
      <c r="A202" s="327">
        <v>20210416</v>
      </c>
      <c r="B202" s="394">
        <v>2023</v>
      </c>
      <c r="C202" s="394">
        <v>4</v>
      </c>
      <c r="D202" s="394"/>
      <c r="E202" s="395"/>
      <c r="F202" s="394"/>
      <c r="G202" s="396"/>
      <c r="H202" s="297"/>
      <c r="I202" s="369"/>
      <c r="J202" s="297"/>
      <c r="K202" s="279"/>
      <c r="L202" s="279"/>
      <c r="M202" s="279"/>
      <c r="N202" s="364"/>
      <c r="O202" s="370"/>
      <c r="P202" s="279"/>
      <c r="Q202" s="376"/>
      <c r="R202" s="299"/>
      <c r="S202" s="307"/>
      <c r="T202" s="299"/>
      <c r="U202" s="299"/>
      <c r="V202" s="279"/>
      <c r="W202" s="299"/>
      <c r="X202" s="279"/>
      <c r="Y202" s="299"/>
      <c r="Z202" s="299"/>
      <c r="AA202" s="300"/>
      <c r="AB202" s="300"/>
      <c r="AC202" s="385"/>
      <c r="AD202" s="386"/>
      <c r="AE202" s="386"/>
      <c r="AF202" s="385"/>
      <c r="AG202" s="279"/>
      <c r="AH202" s="297"/>
      <c r="AI202" s="297"/>
      <c r="AJ202" s="297"/>
      <c r="AK202" s="303"/>
      <c r="AL202" s="304"/>
      <c r="AM202" s="296"/>
      <c r="AN202" s="296"/>
      <c r="AO202" s="305" t="str">
        <f t="shared" si="8"/>
        <v/>
      </c>
      <c r="AP202" s="305" t="str">
        <f t="shared" si="9"/>
        <v/>
      </c>
      <c r="AT202" s="371"/>
    </row>
    <row r="203" spans="1:46">
      <c r="A203" s="327">
        <v>20210416</v>
      </c>
      <c r="B203" s="394">
        <v>2023</v>
      </c>
      <c r="C203" s="394">
        <v>4</v>
      </c>
      <c r="D203" s="394"/>
      <c r="E203" s="395"/>
      <c r="F203" s="394"/>
      <c r="G203" s="396"/>
      <c r="H203" s="297"/>
      <c r="I203" s="369"/>
      <c r="J203" s="297"/>
      <c r="K203" s="279"/>
      <c r="L203" s="279"/>
      <c r="M203" s="279"/>
      <c r="N203" s="364"/>
      <c r="O203" s="370"/>
      <c r="P203" s="279"/>
      <c r="Q203" s="376"/>
      <c r="R203" s="299"/>
      <c r="S203" s="307"/>
      <c r="T203" s="299"/>
      <c r="U203" s="299"/>
      <c r="V203" s="279"/>
      <c r="W203" s="299"/>
      <c r="X203" s="279"/>
      <c r="Y203" s="299"/>
      <c r="Z203" s="299"/>
      <c r="AA203" s="300"/>
      <c r="AB203" s="300"/>
      <c r="AC203" s="385"/>
      <c r="AD203" s="386"/>
      <c r="AE203" s="386"/>
      <c r="AF203" s="385"/>
      <c r="AG203" s="279"/>
      <c r="AH203" s="297"/>
      <c r="AI203" s="297"/>
      <c r="AJ203" s="297"/>
      <c r="AK203" s="303"/>
      <c r="AL203" s="304"/>
      <c r="AM203" s="296"/>
      <c r="AN203" s="296"/>
      <c r="AO203" s="305" t="str">
        <f t="shared" si="8"/>
        <v/>
      </c>
      <c r="AP203" s="305" t="str">
        <f t="shared" si="9"/>
        <v/>
      </c>
      <c r="AT203" s="371"/>
    </row>
    <row r="204" spans="1:46">
      <c r="A204" s="327">
        <v>20210416</v>
      </c>
      <c r="B204" s="394">
        <v>2023</v>
      </c>
      <c r="C204" s="394">
        <v>4</v>
      </c>
      <c r="D204" s="394"/>
      <c r="E204" s="395"/>
      <c r="F204" s="394"/>
      <c r="G204" s="396"/>
      <c r="H204" s="297"/>
      <c r="I204" s="369"/>
      <c r="J204" s="297"/>
      <c r="K204" s="279"/>
      <c r="L204" s="279"/>
      <c r="M204" s="279"/>
      <c r="N204" s="397"/>
      <c r="O204" s="370"/>
      <c r="P204" s="279"/>
      <c r="Q204" s="376"/>
      <c r="R204" s="299"/>
      <c r="S204" s="307"/>
      <c r="T204" s="299"/>
      <c r="U204" s="299"/>
      <c r="V204" s="279"/>
      <c r="W204" s="299"/>
      <c r="X204" s="279"/>
      <c r="Y204" s="299"/>
      <c r="Z204" s="299"/>
      <c r="AA204" s="300"/>
      <c r="AB204" s="300"/>
      <c r="AC204" s="385"/>
      <c r="AD204" s="386"/>
      <c r="AE204" s="386"/>
      <c r="AF204" s="385"/>
      <c r="AG204" s="279"/>
      <c r="AH204" s="297"/>
      <c r="AI204" s="297"/>
      <c r="AJ204" s="297"/>
      <c r="AK204" s="303"/>
      <c r="AL204" s="304"/>
      <c r="AM204" s="296"/>
      <c r="AN204" s="296"/>
      <c r="AO204" s="305" t="str">
        <f t="shared" si="8"/>
        <v/>
      </c>
      <c r="AP204" s="305" t="str">
        <f t="shared" si="9"/>
        <v/>
      </c>
      <c r="AT204" s="371"/>
    </row>
    <row r="205" spans="1:46">
      <c r="A205" s="327">
        <v>20210416</v>
      </c>
      <c r="B205" s="394">
        <v>2023</v>
      </c>
      <c r="C205" s="394">
        <v>4</v>
      </c>
      <c r="D205" s="394"/>
      <c r="E205" s="395"/>
      <c r="F205" s="394"/>
      <c r="G205" s="396"/>
      <c r="H205" s="297"/>
      <c r="I205" s="369"/>
      <c r="J205" s="297"/>
      <c r="K205" s="279"/>
      <c r="L205" s="279"/>
      <c r="M205" s="279"/>
      <c r="N205" s="364"/>
      <c r="O205" s="370"/>
      <c r="P205" s="279"/>
      <c r="Q205" s="376"/>
      <c r="R205" s="299"/>
      <c r="S205" s="307"/>
      <c r="T205" s="299"/>
      <c r="U205" s="299"/>
      <c r="V205" s="279"/>
      <c r="W205" s="299"/>
      <c r="X205" s="279"/>
      <c r="Y205" s="299"/>
      <c r="Z205" s="299"/>
      <c r="AA205" s="300"/>
      <c r="AB205" s="300"/>
      <c r="AC205" s="385"/>
      <c r="AD205" s="386"/>
      <c r="AE205" s="386"/>
      <c r="AF205" s="385"/>
      <c r="AG205" s="279"/>
      <c r="AH205" s="297"/>
      <c r="AI205" s="297"/>
      <c r="AJ205" s="297"/>
      <c r="AK205" s="303"/>
      <c r="AL205" s="304"/>
      <c r="AM205" s="296"/>
      <c r="AN205" s="296"/>
      <c r="AO205" s="305" t="str">
        <f t="shared" si="8"/>
        <v/>
      </c>
      <c r="AP205" s="305" t="str">
        <f t="shared" si="9"/>
        <v/>
      </c>
      <c r="AT205" s="371"/>
    </row>
    <row r="206" spans="1:46">
      <c r="A206" s="327">
        <v>20210416</v>
      </c>
      <c r="B206" s="394">
        <v>2023</v>
      </c>
      <c r="C206" s="394">
        <v>4</v>
      </c>
      <c r="D206" s="394"/>
      <c r="E206" s="395"/>
      <c r="F206" s="394"/>
      <c r="G206" s="396"/>
      <c r="H206" s="297"/>
      <c r="I206" s="369"/>
      <c r="J206" s="297"/>
      <c r="K206" s="279"/>
      <c r="L206" s="279"/>
      <c r="M206" s="279"/>
      <c r="N206" s="397"/>
      <c r="O206" s="370"/>
      <c r="P206" s="279"/>
      <c r="Q206" s="376"/>
      <c r="R206" s="299"/>
      <c r="S206" s="307"/>
      <c r="T206" s="299"/>
      <c r="U206" s="299"/>
      <c r="V206" s="279"/>
      <c r="W206" s="299"/>
      <c r="X206" s="279"/>
      <c r="Y206" s="299"/>
      <c r="Z206" s="299"/>
      <c r="AA206" s="300"/>
      <c r="AB206" s="300"/>
      <c r="AC206" s="385"/>
      <c r="AD206" s="386"/>
      <c r="AE206" s="386"/>
      <c r="AF206" s="385"/>
      <c r="AG206" s="279"/>
      <c r="AH206" s="297"/>
      <c r="AI206" s="297"/>
      <c r="AJ206" s="297"/>
      <c r="AK206" s="303"/>
      <c r="AL206" s="304"/>
      <c r="AM206" s="296"/>
      <c r="AN206" s="296"/>
      <c r="AO206" s="305" t="str">
        <f t="shared" si="8"/>
        <v/>
      </c>
      <c r="AP206" s="305" t="str">
        <f t="shared" si="9"/>
        <v/>
      </c>
      <c r="AT206" s="371"/>
    </row>
    <row r="207" spans="1:46">
      <c r="A207" s="327">
        <v>20210416</v>
      </c>
      <c r="B207" s="394">
        <v>2023</v>
      </c>
      <c r="C207" s="394">
        <v>4</v>
      </c>
      <c r="D207" s="394"/>
      <c r="E207" s="395"/>
      <c r="F207" s="394"/>
      <c r="G207" s="396"/>
      <c r="H207" s="297"/>
      <c r="I207" s="369"/>
      <c r="J207" s="297"/>
      <c r="K207" s="279"/>
      <c r="L207" s="279"/>
      <c r="M207" s="279"/>
      <c r="N207" s="364"/>
      <c r="O207" s="370"/>
      <c r="P207" s="279"/>
      <c r="Q207" s="376"/>
      <c r="R207" s="299"/>
      <c r="S207" s="307"/>
      <c r="T207" s="299"/>
      <c r="U207" s="299"/>
      <c r="V207" s="279"/>
      <c r="W207" s="299"/>
      <c r="X207" s="279"/>
      <c r="Y207" s="299"/>
      <c r="Z207" s="299"/>
      <c r="AA207" s="300"/>
      <c r="AB207" s="300"/>
      <c r="AC207" s="385"/>
      <c r="AD207" s="386"/>
      <c r="AE207" s="386"/>
      <c r="AF207" s="385"/>
      <c r="AG207" s="279"/>
      <c r="AH207" s="297"/>
      <c r="AI207" s="297"/>
      <c r="AJ207" s="297"/>
      <c r="AK207" s="303"/>
      <c r="AL207" s="304"/>
      <c r="AM207" s="296"/>
      <c r="AN207" s="296"/>
      <c r="AO207" s="305" t="str">
        <f t="shared" si="8"/>
        <v/>
      </c>
      <c r="AP207" s="305" t="str">
        <f t="shared" si="9"/>
        <v/>
      </c>
      <c r="AT207" s="371"/>
    </row>
    <row r="208" spans="1:46">
      <c r="A208" s="327">
        <v>20210418</v>
      </c>
      <c r="B208" s="394">
        <v>2023</v>
      </c>
      <c r="C208" s="394">
        <v>4</v>
      </c>
      <c r="D208" s="394"/>
      <c r="E208" s="395"/>
      <c r="F208" s="394"/>
      <c r="G208" s="396"/>
      <c r="H208" s="297"/>
      <c r="I208" s="369"/>
      <c r="J208" s="297"/>
      <c r="K208" s="279"/>
      <c r="L208" s="279"/>
      <c r="M208" s="279"/>
      <c r="N208" s="364"/>
      <c r="O208" s="370"/>
      <c r="P208" s="279"/>
      <c r="Q208" s="376"/>
      <c r="R208" s="299"/>
      <c r="S208" s="307"/>
      <c r="T208" s="299"/>
      <c r="U208" s="299"/>
      <c r="V208" s="279"/>
      <c r="W208" s="299"/>
      <c r="X208" s="279"/>
      <c r="Y208" s="299"/>
      <c r="Z208" s="299"/>
      <c r="AA208" s="300"/>
      <c r="AB208" s="300"/>
      <c r="AC208" s="385"/>
      <c r="AD208" s="386"/>
      <c r="AE208" s="386"/>
      <c r="AF208" s="385"/>
      <c r="AG208" s="279"/>
      <c r="AH208" s="297"/>
      <c r="AI208" s="297"/>
      <c r="AJ208" s="297"/>
      <c r="AK208" s="303"/>
      <c r="AL208" s="304"/>
      <c r="AM208" s="296"/>
      <c r="AN208" s="296"/>
      <c r="AO208" s="305" t="str">
        <f t="shared" si="8"/>
        <v/>
      </c>
      <c r="AP208" s="305" t="str">
        <f t="shared" si="9"/>
        <v/>
      </c>
      <c r="AT208" s="371"/>
    </row>
    <row r="209" spans="1:46">
      <c r="A209" s="327">
        <v>20210419</v>
      </c>
      <c r="B209" s="394">
        <v>2023</v>
      </c>
      <c r="C209" s="394">
        <v>4</v>
      </c>
      <c r="D209" s="394"/>
      <c r="E209" s="395"/>
      <c r="F209" s="394"/>
      <c r="G209" s="396"/>
      <c r="H209" s="297"/>
      <c r="I209" s="369"/>
      <c r="J209" s="297"/>
      <c r="K209" s="279"/>
      <c r="L209" s="279"/>
      <c r="M209" s="279"/>
      <c r="N209" s="364"/>
      <c r="O209" s="370"/>
      <c r="P209" s="279"/>
      <c r="Q209" s="376"/>
      <c r="R209" s="299"/>
      <c r="S209" s="307"/>
      <c r="T209" s="299"/>
      <c r="U209" s="299"/>
      <c r="V209" s="279"/>
      <c r="W209" s="299"/>
      <c r="X209" s="279"/>
      <c r="Y209" s="299"/>
      <c r="Z209" s="299"/>
      <c r="AA209" s="300"/>
      <c r="AB209" s="300"/>
      <c r="AC209" s="385"/>
      <c r="AD209" s="386"/>
      <c r="AE209" s="386"/>
      <c r="AF209" s="385"/>
      <c r="AG209" s="279"/>
      <c r="AH209" s="297"/>
      <c r="AI209" s="297"/>
      <c r="AJ209" s="297"/>
      <c r="AK209" s="303"/>
      <c r="AL209" s="304"/>
      <c r="AM209" s="296"/>
      <c r="AN209" s="296"/>
      <c r="AO209" s="305" t="str">
        <f t="shared" si="8"/>
        <v/>
      </c>
      <c r="AP209" s="305" t="str">
        <f t="shared" si="9"/>
        <v/>
      </c>
      <c r="AT209" s="371"/>
    </row>
    <row r="210" spans="1:46">
      <c r="A210" s="327">
        <v>20210419</v>
      </c>
      <c r="B210" s="394">
        <v>2023</v>
      </c>
      <c r="C210" s="394">
        <v>4</v>
      </c>
      <c r="D210" s="394"/>
      <c r="E210" s="395"/>
      <c r="F210" s="394"/>
      <c r="G210" s="396"/>
      <c r="H210" s="297"/>
      <c r="I210" s="369"/>
      <c r="J210" s="297"/>
      <c r="K210" s="279"/>
      <c r="L210" s="279"/>
      <c r="M210" s="279"/>
      <c r="N210" s="364"/>
      <c r="O210" s="370"/>
      <c r="P210" s="279"/>
      <c r="Q210" s="376"/>
      <c r="R210" s="299"/>
      <c r="S210" s="307"/>
      <c r="T210" s="299"/>
      <c r="U210" s="299"/>
      <c r="V210" s="279"/>
      <c r="W210" s="299"/>
      <c r="X210" s="279"/>
      <c r="Y210" s="299"/>
      <c r="Z210" s="299"/>
      <c r="AA210" s="300"/>
      <c r="AB210" s="300"/>
      <c r="AC210" s="385"/>
      <c r="AD210" s="386"/>
      <c r="AE210" s="386"/>
      <c r="AF210" s="385"/>
      <c r="AG210" s="279"/>
      <c r="AH210" s="297"/>
      <c r="AI210" s="297"/>
      <c r="AJ210" s="297"/>
      <c r="AK210" s="303"/>
      <c r="AL210" s="304"/>
      <c r="AM210" s="296"/>
      <c r="AN210" s="296"/>
      <c r="AO210" s="305" t="str">
        <f t="shared" ref="AO210:AO273" si="10">IF(IF(AC210&gt;AD210,1-AC210+AD210,AD210-AC210)=0,"",IF(AC210&gt;AD210,1-AC210+AD210,AD210-AC210))</f>
        <v/>
      </c>
      <c r="AP210" s="305" t="str">
        <f t="shared" ref="AP210:AP273" si="11">IF(IF(AE210&gt;AF210,1-AE210+AF210,AF210-AE210)=0,"",IF(AE210&gt;AF210,1-AE210+AF210,AF210-AE210))</f>
        <v/>
      </c>
      <c r="AT210" s="371"/>
    </row>
    <row r="211" spans="1:46">
      <c r="A211" s="327">
        <v>20210419</v>
      </c>
      <c r="B211" s="394">
        <v>2023</v>
      </c>
      <c r="C211" s="394">
        <v>4</v>
      </c>
      <c r="D211" s="394"/>
      <c r="E211" s="395"/>
      <c r="F211" s="394"/>
      <c r="G211" s="396"/>
      <c r="H211" s="297"/>
      <c r="I211" s="369"/>
      <c r="J211" s="297"/>
      <c r="K211" s="279"/>
      <c r="L211" s="279"/>
      <c r="M211" s="279"/>
      <c r="N211" s="364"/>
      <c r="O211" s="370"/>
      <c r="P211" s="279"/>
      <c r="Q211" s="376"/>
      <c r="R211" s="299"/>
      <c r="S211" s="307"/>
      <c r="T211" s="299"/>
      <c r="U211" s="299"/>
      <c r="V211" s="279"/>
      <c r="W211" s="299"/>
      <c r="X211" s="279"/>
      <c r="Y211" s="299"/>
      <c r="Z211" s="299"/>
      <c r="AA211" s="300"/>
      <c r="AB211" s="300"/>
      <c r="AC211" s="385"/>
      <c r="AD211" s="386"/>
      <c r="AE211" s="386"/>
      <c r="AF211" s="385"/>
      <c r="AG211" s="279"/>
      <c r="AH211" s="297"/>
      <c r="AI211" s="297"/>
      <c r="AJ211" s="297"/>
      <c r="AK211" s="303"/>
      <c r="AL211" s="304"/>
      <c r="AM211" s="296"/>
      <c r="AN211" s="296"/>
      <c r="AO211" s="305" t="str">
        <f t="shared" si="10"/>
        <v/>
      </c>
      <c r="AP211" s="305" t="str">
        <f t="shared" si="11"/>
        <v/>
      </c>
      <c r="AT211" s="371"/>
    </row>
    <row r="212" spans="1:46">
      <c r="A212" s="327">
        <v>20210419</v>
      </c>
      <c r="B212" s="394">
        <v>2023</v>
      </c>
      <c r="C212" s="394">
        <v>4</v>
      </c>
      <c r="D212" s="394"/>
      <c r="E212" s="395"/>
      <c r="F212" s="394"/>
      <c r="G212" s="396"/>
      <c r="H212" s="297"/>
      <c r="I212" s="369"/>
      <c r="J212" s="297"/>
      <c r="K212" s="279"/>
      <c r="L212" s="279"/>
      <c r="M212" s="279"/>
      <c r="N212" s="364"/>
      <c r="O212" s="370"/>
      <c r="P212" s="279"/>
      <c r="Q212" s="376"/>
      <c r="R212" s="299"/>
      <c r="S212" s="307"/>
      <c r="T212" s="299"/>
      <c r="U212" s="299"/>
      <c r="V212" s="279"/>
      <c r="W212" s="299"/>
      <c r="X212" s="279"/>
      <c r="Y212" s="299"/>
      <c r="Z212" s="299"/>
      <c r="AA212" s="300"/>
      <c r="AB212" s="300"/>
      <c r="AC212" s="385"/>
      <c r="AD212" s="386"/>
      <c r="AE212" s="386"/>
      <c r="AF212" s="385"/>
      <c r="AG212" s="279"/>
      <c r="AH212" s="297"/>
      <c r="AI212" s="297"/>
      <c r="AJ212" s="297"/>
      <c r="AK212" s="303"/>
      <c r="AL212" s="304"/>
      <c r="AM212" s="296"/>
      <c r="AN212" s="296"/>
      <c r="AO212" s="305" t="str">
        <f t="shared" si="10"/>
        <v/>
      </c>
      <c r="AP212" s="305" t="str">
        <f t="shared" si="11"/>
        <v/>
      </c>
      <c r="AT212" s="371"/>
    </row>
    <row r="213" spans="1:46">
      <c r="A213" s="327">
        <v>20210419</v>
      </c>
      <c r="B213" s="394">
        <v>2023</v>
      </c>
      <c r="C213" s="394">
        <v>4</v>
      </c>
      <c r="D213" s="394"/>
      <c r="E213" s="395"/>
      <c r="F213" s="394"/>
      <c r="G213" s="396"/>
      <c r="H213" s="297"/>
      <c r="I213" s="369"/>
      <c r="J213" s="297"/>
      <c r="K213" s="279"/>
      <c r="L213" s="279"/>
      <c r="M213" s="279"/>
      <c r="N213" s="364"/>
      <c r="O213" s="370"/>
      <c r="P213" s="279"/>
      <c r="Q213" s="376"/>
      <c r="R213" s="299"/>
      <c r="S213" s="307"/>
      <c r="T213" s="299"/>
      <c r="U213" s="299"/>
      <c r="V213" s="279"/>
      <c r="W213" s="299"/>
      <c r="X213" s="279"/>
      <c r="Y213" s="299"/>
      <c r="Z213" s="299"/>
      <c r="AA213" s="300"/>
      <c r="AB213" s="300"/>
      <c r="AC213" s="385"/>
      <c r="AD213" s="386"/>
      <c r="AE213" s="386"/>
      <c r="AF213" s="385"/>
      <c r="AG213" s="279"/>
      <c r="AH213" s="297"/>
      <c r="AI213" s="297"/>
      <c r="AJ213" s="297"/>
      <c r="AK213" s="303"/>
      <c r="AL213" s="304"/>
      <c r="AM213" s="296"/>
      <c r="AN213" s="296"/>
      <c r="AO213" s="305" t="str">
        <f t="shared" si="10"/>
        <v/>
      </c>
      <c r="AP213" s="305" t="str">
        <f t="shared" si="11"/>
        <v/>
      </c>
      <c r="AT213" s="371"/>
    </row>
    <row r="214" spans="1:46">
      <c r="A214" s="327">
        <v>20210419</v>
      </c>
      <c r="B214" s="394">
        <v>2023</v>
      </c>
      <c r="C214" s="394">
        <v>4</v>
      </c>
      <c r="D214" s="394"/>
      <c r="E214" s="395"/>
      <c r="F214" s="394"/>
      <c r="G214" s="396"/>
      <c r="H214" s="297"/>
      <c r="I214" s="369"/>
      <c r="J214" s="297"/>
      <c r="K214" s="279"/>
      <c r="L214" s="279"/>
      <c r="M214" s="279"/>
      <c r="N214" s="364"/>
      <c r="O214" s="370"/>
      <c r="P214" s="279"/>
      <c r="Q214" s="376"/>
      <c r="R214" s="299"/>
      <c r="S214" s="307"/>
      <c r="T214" s="299"/>
      <c r="U214" s="299"/>
      <c r="V214" s="279"/>
      <c r="W214" s="299"/>
      <c r="X214" s="279"/>
      <c r="Y214" s="299"/>
      <c r="Z214" s="299"/>
      <c r="AA214" s="300"/>
      <c r="AB214" s="300"/>
      <c r="AC214" s="385"/>
      <c r="AD214" s="386"/>
      <c r="AE214" s="386"/>
      <c r="AF214" s="385"/>
      <c r="AG214" s="279"/>
      <c r="AH214" s="297"/>
      <c r="AI214" s="297"/>
      <c r="AJ214" s="297"/>
      <c r="AK214" s="303"/>
      <c r="AL214" s="304"/>
      <c r="AM214" s="296"/>
      <c r="AN214" s="296"/>
      <c r="AO214" s="305" t="str">
        <f t="shared" si="10"/>
        <v/>
      </c>
      <c r="AP214" s="305" t="str">
        <f t="shared" si="11"/>
        <v/>
      </c>
      <c r="AT214" s="371"/>
    </row>
    <row r="215" spans="1:46">
      <c r="A215" s="327">
        <v>20210419</v>
      </c>
      <c r="B215" s="394">
        <v>2023</v>
      </c>
      <c r="C215" s="394">
        <v>4</v>
      </c>
      <c r="D215" s="394"/>
      <c r="E215" s="395"/>
      <c r="F215" s="394"/>
      <c r="G215" s="396"/>
      <c r="H215" s="297"/>
      <c r="I215" s="369"/>
      <c r="J215" s="297"/>
      <c r="K215" s="279"/>
      <c r="L215" s="279"/>
      <c r="M215" s="279"/>
      <c r="N215" s="364"/>
      <c r="O215" s="370"/>
      <c r="P215" s="279"/>
      <c r="Q215" s="376"/>
      <c r="R215" s="299"/>
      <c r="S215" s="307"/>
      <c r="T215" s="299"/>
      <c r="U215" s="299"/>
      <c r="V215" s="279"/>
      <c r="W215" s="299"/>
      <c r="X215" s="279"/>
      <c r="Y215" s="299"/>
      <c r="Z215" s="299"/>
      <c r="AA215" s="300"/>
      <c r="AB215" s="300"/>
      <c r="AC215" s="385"/>
      <c r="AD215" s="386"/>
      <c r="AE215" s="386"/>
      <c r="AF215" s="385"/>
      <c r="AG215" s="279"/>
      <c r="AH215" s="297"/>
      <c r="AI215" s="297"/>
      <c r="AJ215" s="297"/>
      <c r="AK215" s="303"/>
      <c r="AL215" s="304"/>
      <c r="AM215" s="296"/>
      <c r="AN215" s="296"/>
      <c r="AO215" s="305" t="str">
        <f t="shared" si="10"/>
        <v/>
      </c>
      <c r="AP215" s="305" t="str">
        <f t="shared" si="11"/>
        <v/>
      </c>
      <c r="AT215" s="371"/>
    </row>
    <row r="216" spans="1:46">
      <c r="A216" s="327">
        <v>20210419</v>
      </c>
      <c r="B216" s="394">
        <v>2023</v>
      </c>
      <c r="C216" s="394">
        <v>4</v>
      </c>
      <c r="D216" s="394"/>
      <c r="E216" s="395"/>
      <c r="F216" s="394"/>
      <c r="G216" s="396"/>
      <c r="H216" s="297"/>
      <c r="I216" s="369"/>
      <c r="J216" s="297"/>
      <c r="K216" s="279"/>
      <c r="L216" s="279"/>
      <c r="M216" s="279"/>
      <c r="N216" s="364"/>
      <c r="O216" s="370"/>
      <c r="P216" s="279"/>
      <c r="Q216" s="376"/>
      <c r="R216" s="299"/>
      <c r="S216" s="307"/>
      <c r="T216" s="299"/>
      <c r="U216" s="299"/>
      <c r="V216" s="279"/>
      <c r="W216" s="299"/>
      <c r="X216" s="279"/>
      <c r="Y216" s="299"/>
      <c r="Z216" s="299"/>
      <c r="AA216" s="300"/>
      <c r="AB216" s="300"/>
      <c r="AC216" s="385"/>
      <c r="AD216" s="386"/>
      <c r="AE216" s="386"/>
      <c r="AF216" s="385"/>
      <c r="AG216" s="279"/>
      <c r="AH216" s="297"/>
      <c r="AI216" s="297"/>
      <c r="AJ216" s="297"/>
      <c r="AK216" s="303"/>
      <c r="AL216" s="304"/>
      <c r="AM216" s="296"/>
      <c r="AN216" s="296"/>
      <c r="AO216" s="305" t="str">
        <f t="shared" si="10"/>
        <v/>
      </c>
      <c r="AP216" s="305" t="str">
        <f t="shared" si="11"/>
        <v/>
      </c>
      <c r="AT216" s="371"/>
    </row>
    <row r="217" spans="1:46">
      <c r="A217" s="327">
        <v>20210419</v>
      </c>
      <c r="B217" s="394">
        <v>2023</v>
      </c>
      <c r="C217" s="394">
        <v>4</v>
      </c>
      <c r="D217" s="394"/>
      <c r="E217" s="395"/>
      <c r="F217" s="394"/>
      <c r="G217" s="396"/>
      <c r="H217" s="297"/>
      <c r="I217" s="369"/>
      <c r="J217" s="297"/>
      <c r="K217" s="279"/>
      <c r="L217" s="279"/>
      <c r="M217" s="279"/>
      <c r="N217" s="364"/>
      <c r="O217" s="370"/>
      <c r="P217" s="279"/>
      <c r="Q217" s="376"/>
      <c r="R217" s="299"/>
      <c r="S217" s="307"/>
      <c r="T217" s="299"/>
      <c r="U217" s="299"/>
      <c r="V217" s="279"/>
      <c r="W217" s="299"/>
      <c r="X217" s="279"/>
      <c r="Y217" s="299"/>
      <c r="Z217" s="299"/>
      <c r="AA217" s="300"/>
      <c r="AB217" s="300"/>
      <c r="AC217" s="385"/>
      <c r="AD217" s="386"/>
      <c r="AE217" s="386"/>
      <c r="AF217" s="385"/>
      <c r="AG217" s="279"/>
      <c r="AH217" s="297"/>
      <c r="AI217" s="297"/>
      <c r="AJ217" s="297"/>
      <c r="AK217" s="303"/>
      <c r="AL217" s="304"/>
      <c r="AM217" s="296"/>
      <c r="AN217" s="296"/>
      <c r="AO217" s="305" t="str">
        <f t="shared" si="10"/>
        <v/>
      </c>
      <c r="AP217" s="305" t="str">
        <f t="shared" si="11"/>
        <v/>
      </c>
      <c r="AT217" s="371"/>
    </row>
    <row r="218" spans="1:46">
      <c r="A218" s="327">
        <v>20210419</v>
      </c>
      <c r="B218" s="394">
        <v>2023</v>
      </c>
      <c r="C218" s="394">
        <v>4</v>
      </c>
      <c r="D218" s="394"/>
      <c r="E218" s="395"/>
      <c r="F218" s="394"/>
      <c r="G218" s="396"/>
      <c r="H218" s="297"/>
      <c r="I218" s="369"/>
      <c r="J218" s="297"/>
      <c r="K218" s="279"/>
      <c r="L218" s="279"/>
      <c r="M218" s="279"/>
      <c r="N218" s="364"/>
      <c r="O218" s="370"/>
      <c r="P218" s="279"/>
      <c r="Q218" s="376"/>
      <c r="R218" s="299"/>
      <c r="S218" s="307"/>
      <c r="T218" s="299"/>
      <c r="U218" s="299"/>
      <c r="V218" s="279"/>
      <c r="W218" s="299"/>
      <c r="X218" s="279"/>
      <c r="Y218" s="299"/>
      <c r="Z218" s="299"/>
      <c r="AA218" s="300"/>
      <c r="AB218" s="300"/>
      <c r="AC218" s="385"/>
      <c r="AD218" s="386"/>
      <c r="AE218" s="386"/>
      <c r="AF218" s="385"/>
      <c r="AG218" s="279"/>
      <c r="AH218" s="297"/>
      <c r="AI218" s="297"/>
      <c r="AJ218" s="297"/>
      <c r="AK218" s="303"/>
      <c r="AL218" s="304"/>
      <c r="AM218" s="296"/>
      <c r="AN218" s="296"/>
      <c r="AO218" s="305" t="str">
        <f t="shared" si="10"/>
        <v/>
      </c>
      <c r="AP218" s="305" t="str">
        <f t="shared" si="11"/>
        <v/>
      </c>
      <c r="AT218" s="371"/>
    </row>
    <row r="219" spans="1:46">
      <c r="A219" s="327">
        <v>20210419</v>
      </c>
      <c r="B219" s="394">
        <v>2023</v>
      </c>
      <c r="C219" s="394">
        <v>4</v>
      </c>
      <c r="D219" s="394"/>
      <c r="E219" s="395"/>
      <c r="F219" s="394"/>
      <c r="G219" s="396"/>
      <c r="H219" s="297"/>
      <c r="I219" s="369"/>
      <c r="J219" s="297"/>
      <c r="K219" s="279"/>
      <c r="L219" s="279"/>
      <c r="M219" s="279"/>
      <c r="N219" s="364"/>
      <c r="O219" s="370"/>
      <c r="P219" s="279"/>
      <c r="Q219" s="376"/>
      <c r="R219" s="299"/>
      <c r="S219" s="307"/>
      <c r="T219" s="299"/>
      <c r="U219" s="299"/>
      <c r="V219" s="279"/>
      <c r="W219" s="299"/>
      <c r="X219" s="279"/>
      <c r="Y219" s="299"/>
      <c r="Z219" s="299"/>
      <c r="AA219" s="300"/>
      <c r="AB219" s="300"/>
      <c r="AC219" s="385"/>
      <c r="AD219" s="386"/>
      <c r="AE219" s="386"/>
      <c r="AF219" s="385"/>
      <c r="AG219" s="279"/>
      <c r="AH219" s="297"/>
      <c r="AI219" s="297"/>
      <c r="AJ219" s="297"/>
      <c r="AK219" s="303"/>
      <c r="AL219" s="304"/>
      <c r="AM219" s="296"/>
      <c r="AN219" s="296"/>
      <c r="AO219" s="305" t="str">
        <f t="shared" si="10"/>
        <v/>
      </c>
      <c r="AP219" s="305" t="str">
        <f t="shared" si="11"/>
        <v/>
      </c>
      <c r="AT219" s="371"/>
    </row>
    <row r="220" spans="1:46">
      <c r="A220" s="327">
        <v>20210419</v>
      </c>
      <c r="B220" s="394">
        <v>2023</v>
      </c>
      <c r="C220" s="394">
        <v>4</v>
      </c>
      <c r="D220" s="394"/>
      <c r="E220" s="395"/>
      <c r="F220" s="394"/>
      <c r="G220" s="396"/>
      <c r="H220" s="297"/>
      <c r="I220" s="369"/>
      <c r="J220" s="297"/>
      <c r="K220" s="279"/>
      <c r="L220" s="279"/>
      <c r="M220" s="279"/>
      <c r="N220" s="364"/>
      <c r="O220" s="370"/>
      <c r="P220" s="279"/>
      <c r="Q220" s="376"/>
      <c r="R220" s="299"/>
      <c r="S220" s="307"/>
      <c r="T220" s="299"/>
      <c r="U220" s="299"/>
      <c r="V220" s="279"/>
      <c r="W220" s="299"/>
      <c r="X220" s="279"/>
      <c r="Y220" s="299"/>
      <c r="Z220" s="299"/>
      <c r="AA220" s="300"/>
      <c r="AB220" s="300"/>
      <c r="AC220" s="385"/>
      <c r="AD220" s="386"/>
      <c r="AE220" s="386"/>
      <c r="AF220" s="385"/>
      <c r="AG220" s="279"/>
      <c r="AH220" s="297"/>
      <c r="AI220" s="297"/>
      <c r="AJ220" s="297"/>
      <c r="AK220" s="303"/>
      <c r="AL220" s="304"/>
      <c r="AM220" s="296"/>
      <c r="AN220" s="296"/>
      <c r="AO220" s="305" t="str">
        <f t="shared" si="10"/>
        <v/>
      </c>
      <c r="AP220" s="305" t="str">
        <f t="shared" si="11"/>
        <v/>
      </c>
      <c r="AT220" s="371"/>
    </row>
    <row r="221" spans="1:46">
      <c r="A221" s="327">
        <v>20210419</v>
      </c>
      <c r="B221" s="394">
        <v>2023</v>
      </c>
      <c r="C221" s="394">
        <v>4</v>
      </c>
      <c r="D221" s="394"/>
      <c r="E221" s="395"/>
      <c r="F221" s="394"/>
      <c r="G221" s="396"/>
      <c r="H221" s="297"/>
      <c r="I221" s="369"/>
      <c r="J221" s="297"/>
      <c r="K221" s="279"/>
      <c r="L221" s="279"/>
      <c r="M221" s="279"/>
      <c r="N221" s="364"/>
      <c r="O221" s="370"/>
      <c r="P221" s="279"/>
      <c r="Q221" s="376"/>
      <c r="R221" s="299"/>
      <c r="S221" s="307"/>
      <c r="T221" s="299"/>
      <c r="U221" s="299"/>
      <c r="V221" s="279"/>
      <c r="W221" s="299"/>
      <c r="X221" s="279"/>
      <c r="Y221" s="299"/>
      <c r="Z221" s="299"/>
      <c r="AA221" s="300"/>
      <c r="AB221" s="300"/>
      <c r="AC221" s="385"/>
      <c r="AD221" s="386"/>
      <c r="AE221" s="386"/>
      <c r="AF221" s="385"/>
      <c r="AG221" s="279"/>
      <c r="AH221" s="297"/>
      <c r="AI221" s="297"/>
      <c r="AJ221" s="297"/>
      <c r="AK221" s="303"/>
      <c r="AL221" s="304"/>
      <c r="AM221" s="296"/>
      <c r="AN221" s="296"/>
      <c r="AO221" s="305" t="str">
        <f t="shared" si="10"/>
        <v/>
      </c>
      <c r="AP221" s="305" t="str">
        <f t="shared" si="11"/>
        <v/>
      </c>
      <c r="AT221" s="371"/>
    </row>
    <row r="222" spans="1:46">
      <c r="A222" s="327">
        <v>20210419</v>
      </c>
      <c r="B222" s="394">
        <v>2023</v>
      </c>
      <c r="C222" s="394">
        <v>4</v>
      </c>
      <c r="D222" s="394"/>
      <c r="E222" s="395"/>
      <c r="F222" s="394"/>
      <c r="G222" s="396"/>
      <c r="H222" s="297"/>
      <c r="I222" s="369"/>
      <c r="J222" s="297"/>
      <c r="K222" s="279"/>
      <c r="L222" s="279"/>
      <c r="M222" s="279"/>
      <c r="N222" s="364"/>
      <c r="O222" s="370"/>
      <c r="P222" s="279"/>
      <c r="Q222" s="376"/>
      <c r="R222" s="299"/>
      <c r="S222" s="307"/>
      <c r="T222" s="299"/>
      <c r="U222" s="299"/>
      <c r="V222" s="279"/>
      <c r="W222" s="299"/>
      <c r="X222" s="279"/>
      <c r="Y222" s="299"/>
      <c r="Z222" s="299"/>
      <c r="AA222" s="300"/>
      <c r="AB222" s="300"/>
      <c r="AC222" s="385"/>
      <c r="AD222" s="386"/>
      <c r="AE222" s="386"/>
      <c r="AF222" s="385"/>
      <c r="AG222" s="279"/>
      <c r="AH222" s="297"/>
      <c r="AI222" s="297"/>
      <c r="AJ222" s="297"/>
      <c r="AK222" s="303"/>
      <c r="AL222" s="304"/>
      <c r="AM222" s="296"/>
      <c r="AN222" s="296"/>
      <c r="AO222" s="305" t="str">
        <f t="shared" si="10"/>
        <v/>
      </c>
      <c r="AP222" s="305" t="str">
        <f t="shared" si="11"/>
        <v/>
      </c>
      <c r="AT222" s="371"/>
    </row>
    <row r="223" spans="1:46">
      <c r="A223" s="327">
        <v>20210419</v>
      </c>
      <c r="B223" s="394">
        <v>2023</v>
      </c>
      <c r="C223" s="394">
        <v>4</v>
      </c>
      <c r="D223" s="394"/>
      <c r="E223" s="395"/>
      <c r="F223" s="394"/>
      <c r="G223" s="396"/>
      <c r="H223" s="297"/>
      <c r="I223" s="369"/>
      <c r="J223" s="297"/>
      <c r="K223" s="279"/>
      <c r="L223" s="279"/>
      <c r="M223" s="279"/>
      <c r="N223" s="364"/>
      <c r="O223" s="370"/>
      <c r="P223" s="279"/>
      <c r="Q223" s="376"/>
      <c r="R223" s="299"/>
      <c r="S223" s="307"/>
      <c r="T223" s="299"/>
      <c r="U223" s="299"/>
      <c r="V223" s="279"/>
      <c r="W223" s="299"/>
      <c r="X223" s="279"/>
      <c r="Y223" s="299"/>
      <c r="Z223" s="299"/>
      <c r="AA223" s="300"/>
      <c r="AB223" s="300"/>
      <c r="AC223" s="385"/>
      <c r="AD223" s="386"/>
      <c r="AE223" s="386"/>
      <c r="AF223" s="385"/>
      <c r="AG223" s="279"/>
      <c r="AH223" s="297"/>
      <c r="AI223" s="297"/>
      <c r="AJ223" s="297"/>
      <c r="AK223" s="303"/>
      <c r="AL223" s="304"/>
      <c r="AM223" s="296"/>
      <c r="AN223" s="296"/>
      <c r="AO223" s="305" t="str">
        <f t="shared" si="10"/>
        <v/>
      </c>
      <c r="AP223" s="305" t="str">
        <f t="shared" si="11"/>
        <v/>
      </c>
      <c r="AT223" s="371"/>
    </row>
    <row r="224" spans="1:46">
      <c r="A224" s="327">
        <v>20210419</v>
      </c>
      <c r="B224" s="394">
        <v>2023</v>
      </c>
      <c r="C224" s="394">
        <v>4</v>
      </c>
      <c r="D224" s="394"/>
      <c r="E224" s="395"/>
      <c r="F224" s="394"/>
      <c r="G224" s="396"/>
      <c r="H224" s="297"/>
      <c r="I224" s="369"/>
      <c r="J224" s="297"/>
      <c r="K224" s="279"/>
      <c r="L224" s="279"/>
      <c r="M224" s="279"/>
      <c r="N224" s="364"/>
      <c r="O224" s="370"/>
      <c r="P224" s="279"/>
      <c r="Q224" s="376"/>
      <c r="R224" s="299"/>
      <c r="S224" s="307"/>
      <c r="T224" s="299"/>
      <c r="U224" s="299"/>
      <c r="V224" s="279"/>
      <c r="W224" s="299"/>
      <c r="X224" s="279"/>
      <c r="Y224" s="299"/>
      <c r="Z224" s="299"/>
      <c r="AA224" s="300"/>
      <c r="AB224" s="300"/>
      <c r="AC224" s="385"/>
      <c r="AD224" s="386"/>
      <c r="AE224" s="386"/>
      <c r="AF224" s="385"/>
      <c r="AG224" s="279"/>
      <c r="AH224" s="297"/>
      <c r="AI224" s="297"/>
      <c r="AJ224" s="297"/>
      <c r="AK224" s="303"/>
      <c r="AL224" s="304"/>
      <c r="AM224" s="296"/>
      <c r="AN224" s="296"/>
      <c r="AO224" s="305" t="str">
        <f t="shared" si="10"/>
        <v/>
      </c>
      <c r="AP224" s="305" t="str">
        <f t="shared" si="11"/>
        <v/>
      </c>
      <c r="AT224" s="371"/>
    </row>
    <row r="225" spans="1:46">
      <c r="A225" s="327">
        <v>20210419</v>
      </c>
      <c r="B225" s="394">
        <v>2023</v>
      </c>
      <c r="C225" s="394">
        <v>4</v>
      </c>
      <c r="D225" s="394"/>
      <c r="E225" s="395"/>
      <c r="F225" s="394"/>
      <c r="G225" s="396"/>
      <c r="H225" s="297"/>
      <c r="I225" s="369"/>
      <c r="J225" s="297"/>
      <c r="K225" s="279"/>
      <c r="L225" s="279"/>
      <c r="M225" s="279"/>
      <c r="N225" s="364"/>
      <c r="O225" s="370"/>
      <c r="P225" s="279"/>
      <c r="Q225" s="376"/>
      <c r="R225" s="299"/>
      <c r="S225" s="307"/>
      <c r="T225" s="299"/>
      <c r="U225" s="299"/>
      <c r="V225" s="279"/>
      <c r="W225" s="299"/>
      <c r="X225" s="279"/>
      <c r="Y225" s="299"/>
      <c r="Z225" s="299"/>
      <c r="AA225" s="300"/>
      <c r="AB225" s="300"/>
      <c r="AC225" s="385"/>
      <c r="AD225" s="386"/>
      <c r="AE225" s="386"/>
      <c r="AF225" s="385"/>
      <c r="AG225" s="279"/>
      <c r="AH225" s="297"/>
      <c r="AI225" s="297"/>
      <c r="AJ225" s="297"/>
      <c r="AK225" s="303"/>
      <c r="AL225" s="304"/>
      <c r="AM225" s="296"/>
      <c r="AN225" s="296"/>
      <c r="AO225" s="305" t="str">
        <f t="shared" si="10"/>
        <v/>
      </c>
      <c r="AP225" s="305" t="str">
        <f t="shared" si="11"/>
        <v/>
      </c>
      <c r="AT225" s="371"/>
    </row>
    <row r="226" spans="1:46">
      <c r="A226" s="327">
        <v>20210419</v>
      </c>
      <c r="B226" s="394">
        <v>2023</v>
      </c>
      <c r="C226" s="394">
        <v>4</v>
      </c>
      <c r="D226" s="394"/>
      <c r="E226" s="395"/>
      <c r="F226" s="394"/>
      <c r="G226" s="396"/>
      <c r="H226" s="297"/>
      <c r="I226" s="369"/>
      <c r="J226" s="297"/>
      <c r="K226" s="279"/>
      <c r="L226" s="279"/>
      <c r="M226" s="279"/>
      <c r="N226" s="364"/>
      <c r="O226" s="370"/>
      <c r="P226" s="279"/>
      <c r="Q226" s="376"/>
      <c r="R226" s="299"/>
      <c r="S226" s="307"/>
      <c r="T226" s="299"/>
      <c r="U226" s="299"/>
      <c r="V226" s="279"/>
      <c r="W226" s="299"/>
      <c r="X226" s="279"/>
      <c r="Y226" s="299"/>
      <c r="Z226" s="299"/>
      <c r="AA226" s="300"/>
      <c r="AB226" s="300"/>
      <c r="AC226" s="385"/>
      <c r="AD226" s="386"/>
      <c r="AE226" s="386"/>
      <c r="AF226" s="385"/>
      <c r="AG226" s="279"/>
      <c r="AH226" s="297"/>
      <c r="AI226" s="297"/>
      <c r="AJ226" s="297"/>
      <c r="AK226" s="303"/>
      <c r="AL226" s="304"/>
      <c r="AM226" s="296"/>
      <c r="AN226" s="296"/>
      <c r="AO226" s="305" t="str">
        <f t="shared" si="10"/>
        <v/>
      </c>
      <c r="AP226" s="305" t="str">
        <f t="shared" si="11"/>
        <v/>
      </c>
      <c r="AT226" s="371"/>
    </row>
    <row r="227" spans="1:46">
      <c r="A227" s="327">
        <v>20210419</v>
      </c>
      <c r="B227" s="394">
        <v>2023</v>
      </c>
      <c r="C227" s="394">
        <v>4</v>
      </c>
      <c r="D227" s="394"/>
      <c r="E227" s="395"/>
      <c r="F227" s="394"/>
      <c r="G227" s="396"/>
      <c r="H227" s="297"/>
      <c r="I227" s="369"/>
      <c r="J227" s="297"/>
      <c r="K227" s="279"/>
      <c r="L227" s="279"/>
      <c r="M227" s="279"/>
      <c r="N227" s="364"/>
      <c r="O227" s="370"/>
      <c r="P227" s="279"/>
      <c r="Q227" s="376"/>
      <c r="R227" s="299"/>
      <c r="S227" s="307"/>
      <c r="T227" s="299"/>
      <c r="U227" s="299"/>
      <c r="V227" s="279"/>
      <c r="W227" s="299"/>
      <c r="X227" s="279"/>
      <c r="Y227" s="299"/>
      <c r="Z227" s="299"/>
      <c r="AA227" s="300"/>
      <c r="AB227" s="300"/>
      <c r="AC227" s="385"/>
      <c r="AD227" s="386"/>
      <c r="AE227" s="386"/>
      <c r="AF227" s="385"/>
      <c r="AG227" s="279"/>
      <c r="AH227" s="297"/>
      <c r="AI227" s="297"/>
      <c r="AJ227" s="297"/>
      <c r="AK227" s="303"/>
      <c r="AL227" s="304"/>
      <c r="AM227" s="296"/>
      <c r="AN227" s="296"/>
      <c r="AO227" s="305" t="str">
        <f t="shared" si="10"/>
        <v/>
      </c>
      <c r="AP227" s="305" t="str">
        <f t="shared" si="11"/>
        <v/>
      </c>
      <c r="AT227" s="371"/>
    </row>
    <row r="228" spans="1:46">
      <c r="A228" s="327">
        <v>20210419</v>
      </c>
      <c r="B228" s="394">
        <v>2023</v>
      </c>
      <c r="C228" s="394">
        <v>4</v>
      </c>
      <c r="D228" s="394"/>
      <c r="E228" s="395"/>
      <c r="F228" s="394"/>
      <c r="G228" s="396"/>
      <c r="H228" s="297"/>
      <c r="I228" s="369"/>
      <c r="J228" s="297"/>
      <c r="K228" s="279"/>
      <c r="L228" s="279"/>
      <c r="M228" s="279"/>
      <c r="N228" s="364"/>
      <c r="O228" s="370"/>
      <c r="P228" s="279"/>
      <c r="Q228" s="376"/>
      <c r="R228" s="299"/>
      <c r="S228" s="307"/>
      <c r="T228" s="299"/>
      <c r="U228" s="299"/>
      <c r="V228" s="279"/>
      <c r="W228" s="299"/>
      <c r="X228" s="279"/>
      <c r="Y228" s="299"/>
      <c r="Z228" s="299"/>
      <c r="AA228" s="300"/>
      <c r="AB228" s="300"/>
      <c r="AC228" s="385"/>
      <c r="AD228" s="386"/>
      <c r="AE228" s="386"/>
      <c r="AF228" s="385"/>
      <c r="AG228" s="279"/>
      <c r="AH228" s="297"/>
      <c r="AI228" s="297"/>
      <c r="AJ228" s="297"/>
      <c r="AK228" s="303"/>
      <c r="AL228" s="304"/>
      <c r="AM228" s="296"/>
      <c r="AN228" s="296"/>
      <c r="AO228" s="305" t="str">
        <f t="shared" si="10"/>
        <v/>
      </c>
      <c r="AP228" s="305" t="str">
        <f t="shared" si="11"/>
        <v/>
      </c>
      <c r="AT228" s="371"/>
    </row>
    <row r="229" spans="1:46">
      <c r="A229" s="327">
        <v>20210419</v>
      </c>
      <c r="B229" s="394">
        <v>2023</v>
      </c>
      <c r="C229" s="394">
        <v>4</v>
      </c>
      <c r="D229" s="394"/>
      <c r="E229" s="395"/>
      <c r="F229" s="394"/>
      <c r="G229" s="396"/>
      <c r="H229" s="297"/>
      <c r="I229" s="369"/>
      <c r="J229" s="297"/>
      <c r="K229" s="279"/>
      <c r="L229" s="279"/>
      <c r="M229" s="279"/>
      <c r="N229" s="364"/>
      <c r="O229" s="370"/>
      <c r="P229" s="279"/>
      <c r="Q229" s="376"/>
      <c r="R229" s="299"/>
      <c r="S229" s="307"/>
      <c r="T229" s="299"/>
      <c r="U229" s="299"/>
      <c r="V229" s="279"/>
      <c r="W229" s="299"/>
      <c r="X229" s="279"/>
      <c r="Y229" s="299"/>
      <c r="Z229" s="299"/>
      <c r="AA229" s="300"/>
      <c r="AB229" s="300"/>
      <c r="AC229" s="385"/>
      <c r="AD229" s="386"/>
      <c r="AE229" s="386"/>
      <c r="AF229" s="385"/>
      <c r="AG229" s="279"/>
      <c r="AH229" s="297"/>
      <c r="AI229" s="297"/>
      <c r="AJ229" s="297"/>
      <c r="AK229" s="303"/>
      <c r="AL229" s="304"/>
      <c r="AM229" s="296"/>
      <c r="AN229" s="296"/>
      <c r="AO229" s="305" t="str">
        <f t="shared" si="10"/>
        <v/>
      </c>
      <c r="AP229" s="305" t="str">
        <f t="shared" si="11"/>
        <v/>
      </c>
      <c r="AT229" s="371"/>
    </row>
    <row r="230" spans="1:46">
      <c r="A230" s="327">
        <v>20210419</v>
      </c>
      <c r="B230" s="394">
        <v>2023</v>
      </c>
      <c r="C230" s="394">
        <v>4</v>
      </c>
      <c r="D230" s="394"/>
      <c r="E230" s="395"/>
      <c r="F230" s="394"/>
      <c r="G230" s="396"/>
      <c r="H230" s="297"/>
      <c r="I230" s="369"/>
      <c r="J230" s="297"/>
      <c r="K230" s="279"/>
      <c r="L230" s="279"/>
      <c r="M230" s="279"/>
      <c r="N230" s="364"/>
      <c r="O230" s="370"/>
      <c r="P230" s="279"/>
      <c r="Q230" s="376"/>
      <c r="R230" s="299"/>
      <c r="S230" s="307"/>
      <c r="T230" s="299"/>
      <c r="U230" s="299"/>
      <c r="V230" s="279"/>
      <c r="W230" s="299"/>
      <c r="X230" s="279"/>
      <c r="Y230" s="299"/>
      <c r="Z230" s="299"/>
      <c r="AA230" s="300"/>
      <c r="AB230" s="300"/>
      <c r="AC230" s="385"/>
      <c r="AD230" s="386"/>
      <c r="AE230" s="386"/>
      <c r="AF230" s="385"/>
      <c r="AG230" s="279"/>
      <c r="AH230" s="297"/>
      <c r="AI230" s="297"/>
      <c r="AJ230" s="297"/>
      <c r="AK230" s="303"/>
      <c r="AL230" s="304"/>
      <c r="AM230" s="296"/>
      <c r="AN230" s="296"/>
      <c r="AO230" s="305" t="str">
        <f t="shared" si="10"/>
        <v/>
      </c>
      <c r="AP230" s="305" t="str">
        <f t="shared" si="11"/>
        <v/>
      </c>
      <c r="AT230" s="371"/>
    </row>
    <row r="231" spans="1:46">
      <c r="A231" s="327">
        <v>20210419</v>
      </c>
      <c r="B231" s="394">
        <v>2023</v>
      </c>
      <c r="C231" s="394">
        <v>4</v>
      </c>
      <c r="D231" s="394"/>
      <c r="E231" s="395"/>
      <c r="F231" s="394"/>
      <c r="G231" s="396"/>
      <c r="H231" s="297"/>
      <c r="I231" s="369"/>
      <c r="J231" s="297"/>
      <c r="K231" s="279"/>
      <c r="L231" s="279"/>
      <c r="M231" s="279"/>
      <c r="N231" s="364"/>
      <c r="O231" s="370"/>
      <c r="P231" s="279"/>
      <c r="Q231" s="376"/>
      <c r="R231" s="299"/>
      <c r="S231" s="307"/>
      <c r="T231" s="299"/>
      <c r="U231" s="299"/>
      <c r="V231" s="279"/>
      <c r="W231" s="299"/>
      <c r="X231" s="279"/>
      <c r="Y231" s="299"/>
      <c r="Z231" s="299"/>
      <c r="AA231" s="300"/>
      <c r="AB231" s="300"/>
      <c r="AC231" s="385"/>
      <c r="AD231" s="386"/>
      <c r="AE231" s="386"/>
      <c r="AF231" s="385"/>
      <c r="AG231" s="279"/>
      <c r="AH231" s="297"/>
      <c r="AI231" s="297"/>
      <c r="AJ231" s="297"/>
      <c r="AK231" s="303"/>
      <c r="AL231" s="304"/>
      <c r="AM231" s="296"/>
      <c r="AN231" s="296"/>
      <c r="AO231" s="305" t="str">
        <f t="shared" si="10"/>
        <v/>
      </c>
      <c r="AP231" s="305" t="str">
        <f t="shared" si="11"/>
        <v/>
      </c>
      <c r="AT231" s="371"/>
    </row>
    <row r="232" spans="1:46">
      <c r="A232" s="327">
        <v>20210419</v>
      </c>
      <c r="B232" s="394">
        <v>2023</v>
      </c>
      <c r="C232" s="394">
        <v>4</v>
      </c>
      <c r="D232" s="394"/>
      <c r="E232" s="395"/>
      <c r="F232" s="394"/>
      <c r="G232" s="396"/>
      <c r="H232" s="297"/>
      <c r="I232" s="369"/>
      <c r="J232" s="297"/>
      <c r="K232" s="279"/>
      <c r="L232" s="279"/>
      <c r="M232" s="279"/>
      <c r="N232" s="364"/>
      <c r="O232" s="370"/>
      <c r="P232" s="279"/>
      <c r="Q232" s="376"/>
      <c r="R232" s="299"/>
      <c r="S232" s="307"/>
      <c r="T232" s="299"/>
      <c r="U232" s="299"/>
      <c r="V232" s="279"/>
      <c r="W232" s="299"/>
      <c r="X232" s="279"/>
      <c r="Y232" s="299"/>
      <c r="Z232" s="299"/>
      <c r="AA232" s="300"/>
      <c r="AB232" s="300"/>
      <c r="AC232" s="385"/>
      <c r="AD232" s="386"/>
      <c r="AE232" s="386"/>
      <c r="AF232" s="385"/>
      <c r="AG232" s="279"/>
      <c r="AH232" s="297"/>
      <c r="AI232" s="297"/>
      <c r="AJ232" s="297"/>
      <c r="AK232" s="303"/>
      <c r="AL232" s="304"/>
      <c r="AM232" s="296"/>
      <c r="AN232" s="296"/>
      <c r="AO232" s="305" t="str">
        <f t="shared" si="10"/>
        <v/>
      </c>
      <c r="AP232" s="305" t="str">
        <f t="shared" si="11"/>
        <v/>
      </c>
      <c r="AT232" s="371"/>
    </row>
    <row r="233" spans="1:46">
      <c r="A233" s="327">
        <v>20210420</v>
      </c>
      <c r="B233" s="394">
        <v>2023</v>
      </c>
      <c r="C233" s="394">
        <v>4</v>
      </c>
      <c r="D233" s="394"/>
      <c r="E233" s="395"/>
      <c r="F233" s="394"/>
      <c r="G233" s="396"/>
      <c r="H233" s="297"/>
      <c r="I233" s="369"/>
      <c r="J233" s="297"/>
      <c r="K233" s="279"/>
      <c r="L233" s="279"/>
      <c r="M233" s="279"/>
      <c r="N233" s="364"/>
      <c r="O233" s="370"/>
      <c r="P233" s="279"/>
      <c r="Q233" s="376"/>
      <c r="R233" s="299"/>
      <c r="S233" s="307"/>
      <c r="T233" s="299"/>
      <c r="U233" s="299"/>
      <c r="V233" s="279"/>
      <c r="W233" s="299"/>
      <c r="X233" s="279"/>
      <c r="Y233" s="299"/>
      <c r="Z233" s="299"/>
      <c r="AA233" s="300"/>
      <c r="AB233" s="300"/>
      <c r="AC233" s="385"/>
      <c r="AD233" s="386"/>
      <c r="AE233" s="386"/>
      <c r="AF233" s="385"/>
      <c r="AG233" s="279"/>
      <c r="AH233" s="297"/>
      <c r="AI233" s="297"/>
      <c r="AJ233" s="297"/>
      <c r="AK233" s="303"/>
      <c r="AL233" s="304"/>
      <c r="AM233" s="296"/>
      <c r="AN233" s="296"/>
      <c r="AO233" s="305" t="str">
        <f t="shared" si="10"/>
        <v/>
      </c>
      <c r="AP233" s="305" t="str">
        <f t="shared" si="11"/>
        <v/>
      </c>
      <c r="AT233" s="371"/>
    </row>
    <row r="234" spans="1:46">
      <c r="A234" s="327">
        <v>20210420</v>
      </c>
      <c r="B234" s="394">
        <v>2023</v>
      </c>
      <c r="C234" s="394">
        <v>4</v>
      </c>
      <c r="D234" s="394"/>
      <c r="E234" s="395"/>
      <c r="F234" s="394"/>
      <c r="G234" s="396"/>
      <c r="H234" s="297"/>
      <c r="I234" s="369"/>
      <c r="J234" s="297"/>
      <c r="K234" s="279"/>
      <c r="L234" s="279"/>
      <c r="M234" s="279"/>
      <c r="N234" s="364"/>
      <c r="O234" s="370"/>
      <c r="P234" s="279"/>
      <c r="Q234" s="376"/>
      <c r="R234" s="299"/>
      <c r="S234" s="307"/>
      <c r="T234" s="299"/>
      <c r="U234" s="299"/>
      <c r="V234" s="279"/>
      <c r="W234" s="299"/>
      <c r="X234" s="279"/>
      <c r="Y234" s="299"/>
      <c r="Z234" s="299"/>
      <c r="AA234" s="300"/>
      <c r="AB234" s="300"/>
      <c r="AC234" s="385"/>
      <c r="AD234" s="386"/>
      <c r="AE234" s="386"/>
      <c r="AF234" s="385"/>
      <c r="AG234" s="279"/>
      <c r="AH234" s="297"/>
      <c r="AI234" s="297"/>
      <c r="AJ234" s="297"/>
      <c r="AK234" s="303"/>
      <c r="AL234" s="304"/>
      <c r="AM234" s="296"/>
      <c r="AN234" s="296"/>
      <c r="AO234" s="305" t="str">
        <f t="shared" si="10"/>
        <v/>
      </c>
      <c r="AP234" s="305" t="str">
        <f t="shared" si="11"/>
        <v/>
      </c>
      <c r="AT234" s="371"/>
    </row>
    <row r="235" spans="1:46">
      <c r="A235" s="327">
        <v>20210420</v>
      </c>
      <c r="B235" s="394">
        <v>2023</v>
      </c>
      <c r="C235" s="394">
        <v>4</v>
      </c>
      <c r="D235" s="394"/>
      <c r="E235" s="395"/>
      <c r="F235" s="394"/>
      <c r="G235" s="396"/>
      <c r="H235" s="297"/>
      <c r="I235" s="369"/>
      <c r="J235" s="297"/>
      <c r="K235" s="279"/>
      <c r="L235" s="279"/>
      <c r="M235" s="279"/>
      <c r="N235" s="364"/>
      <c r="O235" s="370"/>
      <c r="P235" s="279"/>
      <c r="Q235" s="376"/>
      <c r="R235" s="299"/>
      <c r="S235" s="307"/>
      <c r="T235" s="299"/>
      <c r="U235" s="299"/>
      <c r="V235" s="279"/>
      <c r="W235" s="299"/>
      <c r="X235" s="279"/>
      <c r="Y235" s="299"/>
      <c r="Z235" s="299"/>
      <c r="AA235" s="300"/>
      <c r="AB235" s="300"/>
      <c r="AC235" s="385"/>
      <c r="AD235" s="386"/>
      <c r="AE235" s="386"/>
      <c r="AF235" s="385"/>
      <c r="AG235" s="279"/>
      <c r="AH235" s="297"/>
      <c r="AI235" s="297"/>
      <c r="AJ235" s="297"/>
      <c r="AK235" s="303"/>
      <c r="AL235" s="304"/>
      <c r="AM235" s="296"/>
      <c r="AN235" s="296"/>
      <c r="AO235" s="305" t="str">
        <f t="shared" si="10"/>
        <v/>
      </c>
      <c r="AP235" s="305" t="str">
        <f t="shared" si="11"/>
        <v/>
      </c>
      <c r="AT235" s="371"/>
    </row>
    <row r="236" spans="1:46">
      <c r="A236" s="327">
        <v>20210420</v>
      </c>
      <c r="B236" s="394">
        <v>2023</v>
      </c>
      <c r="C236" s="394">
        <v>4</v>
      </c>
      <c r="D236" s="394"/>
      <c r="E236" s="395"/>
      <c r="F236" s="394"/>
      <c r="G236" s="396"/>
      <c r="H236" s="297"/>
      <c r="I236" s="369"/>
      <c r="J236" s="297"/>
      <c r="K236" s="279"/>
      <c r="L236" s="279"/>
      <c r="M236" s="279"/>
      <c r="N236" s="364"/>
      <c r="O236" s="370"/>
      <c r="P236" s="279"/>
      <c r="Q236" s="376"/>
      <c r="R236" s="299"/>
      <c r="S236" s="307"/>
      <c r="T236" s="299"/>
      <c r="U236" s="299"/>
      <c r="V236" s="279"/>
      <c r="W236" s="299"/>
      <c r="X236" s="279"/>
      <c r="Y236" s="299"/>
      <c r="Z236" s="299"/>
      <c r="AA236" s="300"/>
      <c r="AB236" s="300"/>
      <c r="AC236" s="385"/>
      <c r="AD236" s="386"/>
      <c r="AE236" s="386"/>
      <c r="AF236" s="385"/>
      <c r="AG236" s="279"/>
      <c r="AH236" s="297"/>
      <c r="AI236" s="297"/>
      <c r="AJ236" s="297"/>
      <c r="AK236" s="303"/>
      <c r="AL236" s="304"/>
      <c r="AM236" s="296"/>
      <c r="AN236" s="296"/>
      <c r="AO236" s="305" t="str">
        <f t="shared" si="10"/>
        <v/>
      </c>
      <c r="AP236" s="305" t="str">
        <f t="shared" si="11"/>
        <v/>
      </c>
      <c r="AT236" s="371"/>
    </row>
    <row r="237" spans="1:46">
      <c r="A237" s="327">
        <v>20210420</v>
      </c>
      <c r="B237" s="394">
        <v>2023</v>
      </c>
      <c r="C237" s="394">
        <v>4</v>
      </c>
      <c r="D237" s="394"/>
      <c r="E237" s="395"/>
      <c r="F237" s="394"/>
      <c r="G237" s="396"/>
      <c r="H237" s="297"/>
      <c r="I237" s="369"/>
      <c r="J237" s="297"/>
      <c r="K237" s="279"/>
      <c r="L237" s="279"/>
      <c r="M237" s="279"/>
      <c r="N237" s="364"/>
      <c r="O237" s="370"/>
      <c r="P237" s="279"/>
      <c r="Q237" s="376"/>
      <c r="R237" s="299"/>
      <c r="S237" s="307"/>
      <c r="T237" s="299"/>
      <c r="U237" s="299"/>
      <c r="V237" s="279"/>
      <c r="W237" s="299"/>
      <c r="X237" s="279"/>
      <c r="Y237" s="299"/>
      <c r="Z237" s="299"/>
      <c r="AA237" s="300"/>
      <c r="AB237" s="300"/>
      <c r="AC237" s="385"/>
      <c r="AD237" s="386"/>
      <c r="AE237" s="386"/>
      <c r="AF237" s="385"/>
      <c r="AG237" s="279"/>
      <c r="AH237" s="297"/>
      <c r="AI237" s="297"/>
      <c r="AJ237" s="297"/>
      <c r="AK237" s="303"/>
      <c r="AL237" s="304"/>
      <c r="AM237" s="296"/>
      <c r="AN237" s="296"/>
      <c r="AO237" s="305" t="str">
        <f t="shared" si="10"/>
        <v/>
      </c>
      <c r="AP237" s="305" t="str">
        <f t="shared" si="11"/>
        <v/>
      </c>
      <c r="AT237" s="371"/>
    </row>
    <row r="238" spans="1:46">
      <c r="A238" s="327">
        <v>20210420</v>
      </c>
      <c r="B238" s="394">
        <v>2023</v>
      </c>
      <c r="C238" s="394">
        <v>4</v>
      </c>
      <c r="D238" s="394"/>
      <c r="E238" s="395"/>
      <c r="F238" s="394"/>
      <c r="G238" s="396"/>
      <c r="H238" s="297"/>
      <c r="I238" s="369"/>
      <c r="J238" s="297"/>
      <c r="K238" s="279"/>
      <c r="L238" s="279"/>
      <c r="M238" s="279"/>
      <c r="N238" s="364"/>
      <c r="O238" s="370"/>
      <c r="P238" s="279"/>
      <c r="Q238" s="376"/>
      <c r="R238" s="299"/>
      <c r="S238" s="307"/>
      <c r="T238" s="299"/>
      <c r="U238" s="299"/>
      <c r="V238" s="279"/>
      <c r="W238" s="299"/>
      <c r="X238" s="279"/>
      <c r="Y238" s="299"/>
      <c r="Z238" s="299"/>
      <c r="AA238" s="300"/>
      <c r="AB238" s="300"/>
      <c r="AC238" s="385"/>
      <c r="AD238" s="386"/>
      <c r="AE238" s="386"/>
      <c r="AF238" s="385"/>
      <c r="AG238" s="279"/>
      <c r="AH238" s="297"/>
      <c r="AI238" s="297"/>
      <c r="AJ238" s="297"/>
      <c r="AK238" s="303"/>
      <c r="AL238" s="304"/>
      <c r="AM238" s="296"/>
      <c r="AN238" s="296"/>
      <c r="AO238" s="305" t="str">
        <f t="shared" si="10"/>
        <v/>
      </c>
      <c r="AP238" s="305" t="str">
        <f t="shared" si="11"/>
        <v/>
      </c>
      <c r="AT238" s="371"/>
    </row>
    <row r="239" spans="1:46">
      <c r="A239" s="327">
        <v>20210420</v>
      </c>
      <c r="B239" s="394">
        <v>2023</v>
      </c>
      <c r="C239" s="394">
        <v>4</v>
      </c>
      <c r="D239" s="394"/>
      <c r="E239" s="395"/>
      <c r="F239" s="394"/>
      <c r="G239" s="396"/>
      <c r="H239" s="297"/>
      <c r="I239" s="369"/>
      <c r="J239" s="297"/>
      <c r="K239" s="279"/>
      <c r="L239" s="279"/>
      <c r="M239" s="279"/>
      <c r="N239" s="364"/>
      <c r="O239" s="370"/>
      <c r="P239" s="279"/>
      <c r="Q239" s="376"/>
      <c r="R239" s="299"/>
      <c r="S239" s="307"/>
      <c r="T239" s="299"/>
      <c r="U239" s="299"/>
      <c r="V239" s="279"/>
      <c r="W239" s="299"/>
      <c r="X239" s="279"/>
      <c r="Y239" s="299"/>
      <c r="Z239" s="299"/>
      <c r="AA239" s="300"/>
      <c r="AB239" s="300"/>
      <c r="AC239" s="385"/>
      <c r="AD239" s="386"/>
      <c r="AE239" s="386"/>
      <c r="AF239" s="385"/>
      <c r="AG239" s="279"/>
      <c r="AH239" s="297"/>
      <c r="AI239" s="297"/>
      <c r="AJ239" s="297"/>
      <c r="AK239" s="303"/>
      <c r="AL239" s="304"/>
      <c r="AM239" s="296"/>
      <c r="AN239" s="296"/>
      <c r="AO239" s="305" t="str">
        <f t="shared" si="10"/>
        <v/>
      </c>
      <c r="AP239" s="305" t="str">
        <f t="shared" si="11"/>
        <v/>
      </c>
      <c r="AT239" s="371"/>
    </row>
    <row r="240" spans="1:46">
      <c r="A240" s="327">
        <v>20210420</v>
      </c>
      <c r="B240" s="394">
        <v>2023</v>
      </c>
      <c r="C240" s="394">
        <v>4</v>
      </c>
      <c r="D240" s="394"/>
      <c r="E240" s="395"/>
      <c r="F240" s="394"/>
      <c r="G240" s="396"/>
      <c r="H240" s="297"/>
      <c r="I240" s="369"/>
      <c r="J240" s="297"/>
      <c r="K240" s="279"/>
      <c r="L240" s="279"/>
      <c r="M240" s="279"/>
      <c r="N240" s="364"/>
      <c r="O240" s="370"/>
      <c r="P240" s="279"/>
      <c r="Q240" s="376"/>
      <c r="R240" s="299"/>
      <c r="S240" s="307"/>
      <c r="T240" s="299"/>
      <c r="U240" s="299"/>
      <c r="V240" s="279"/>
      <c r="W240" s="299"/>
      <c r="X240" s="279"/>
      <c r="Y240" s="299"/>
      <c r="Z240" s="299"/>
      <c r="AA240" s="300"/>
      <c r="AB240" s="300"/>
      <c r="AC240" s="385"/>
      <c r="AD240" s="386"/>
      <c r="AE240" s="386"/>
      <c r="AF240" s="385"/>
      <c r="AG240" s="279"/>
      <c r="AH240" s="297"/>
      <c r="AI240" s="297"/>
      <c r="AJ240" s="297"/>
      <c r="AK240" s="303"/>
      <c r="AL240" s="304"/>
      <c r="AM240" s="296"/>
      <c r="AN240" s="296"/>
      <c r="AO240" s="305" t="str">
        <f t="shared" si="10"/>
        <v/>
      </c>
      <c r="AP240" s="305" t="str">
        <f t="shared" si="11"/>
        <v/>
      </c>
      <c r="AT240" s="371"/>
    </row>
    <row r="241" spans="1:46">
      <c r="A241" s="327">
        <v>20210420</v>
      </c>
      <c r="B241" s="394">
        <v>2023</v>
      </c>
      <c r="C241" s="394">
        <v>4</v>
      </c>
      <c r="D241" s="394"/>
      <c r="E241" s="395"/>
      <c r="F241" s="394"/>
      <c r="G241" s="396"/>
      <c r="H241" s="297"/>
      <c r="I241" s="369"/>
      <c r="J241" s="297"/>
      <c r="K241" s="279"/>
      <c r="L241" s="279"/>
      <c r="M241" s="279"/>
      <c r="N241" s="364"/>
      <c r="O241" s="370"/>
      <c r="P241" s="279"/>
      <c r="Q241" s="376"/>
      <c r="R241" s="299"/>
      <c r="S241" s="307"/>
      <c r="T241" s="299"/>
      <c r="U241" s="299"/>
      <c r="V241" s="279"/>
      <c r="W241" s="299"/>
      <c r="X241" s="279"/>
      <c r="Y241" s="299"/>
      <c r="Z241" s="299"/>
      <c r="AA241" s="300"/>
      <c r="AB241" s="300"/>
      <c r="AC241" s="385"/>
      <c r="AD241" s="386"/>
      <c r="AE241" s="386"/>
      <c r="AF241" s="385"/>
      <c r="AG241" s="279"/>
      <c r="AH241" s="297"/>
      <c r="AI241" s="297"/>
      <c r="AJ241" s="297"/>
      <c r="AK241" s="303"/>
      <c r="AL241" s="304"/>
      <c r="AM241" s="296"/>
      <c r="AN241" s="296"/>
      <c r="AO241" s="305" t="str">
        <f t="shared" si="10"/>
        <v/>
      </c>
      <c r="AP241" s="305" t="str">
        <f t="shared" si="11"/>
        <v/>
      </c>
      <c r="AT241" s="371"/>
    </row>
    <row r="242" spans="1:46">
      <c r="A242" s="327">
        <v>20210420</v>
      </c>
      <c r="B242" s="394">
        <v>2023</v>
      </c>
      <c r="C242" s="394">
        <v>4</v>
      </c>
      <c r="D242" s="394"/>
      <c r="E242" s="395"/>
      <c r="F242" s="394"/>
      <c r="G242" s="396"/>
      <c r="H242" s="297"/>
      <c r="I242" s="369"/>
      <c r="J242" s="297"/>
      <c r="K242" s="279"/>
      <c r="L242" s="279"/>
      <c r="M242" s="279"/>
      <c r="N242" s="364"/>
      <c r="O242" s="370"/>
      <c r="P242" s="279"/>
      <c r="Q242" s="376"/>
      <c r="R242" s="299"/>
      <c r="S242" s="307"/>
      <c r="T242" s="299"/>
      <c r="U242" s="299"/>
      <c r="V242" s="279"/>
      <c r="W242" s="299"/>
      <c r="X242" s="279"/>
      <c r="Y242" s="299"/>
      <c r="Z242" s="299"/>
      <c r="AA242" s="300"/>
      <c r="AB242" s="300"/>
      <c r="AC242" s="385"/>
      <c r="AD242" s="386"/>
      <c r="AE242" s="386"/>
      <c r="AF242" s="385"/>
      <c r="AG242" s="279"/>
      <c r="AH242" s="297"/>
      <c r="AI242" s="297"/>
      <c r="AJ242" s="297"/>
      <c r="AK242" s="303"/>
      <c r="AL242" s="304"/>
      <c r="AM242" s="296"/>
      <c r="AN242" s="296"/>
      <c r="AO242" s="305" t="str">
        <f t="shared" si="10"/>
        <v/>
      </c>
      <c r="AP242" s="305" t="str">
        <f t="shared" si="11"/>
        <v/>
      </c>
      <c r="AT242" s="371"/>
    </row>
    <row r="243" spans="1:46">
      <c r="A243" s="327">
        <v>20210420</v>
      </c>
      <c r="B243" s="394">
        <v>2023</v>
      </c>
      <c r="C243" s="394">
        <v>4</v>
      </c>
      <c r="D243" s="394"/>
      <c r="E243" s="395"/>
      <c r="F243" s="394"/>
      <c r="G243" s="396"/>
      <c r="H243" s="297"/>
      <c r="I243" s="369"/>
      <c r="J243" s="297"/>
      <c r="K243" s="279"/>
      <c r="L243" s="279"/>
      <c r="M243" s="279"/>
      <c r="N243" s="364"/>
      <c r="O243" s="370"/>
      <c r="P243" s="279"/>
      <c r="Q243" s="376"/>
      <c r="R243" s="299"/>
      <c r="S243" s="307"/>
      <c r="T243" s="299"/>
      <c r="U243" s="299"/>
      <c r="V243" s="279"/>
      <c r="W243" s="299"/>
      <c r="X243" s="279"/>
      <c r="Y243" s="299"/>
      <c r="Z243" s="299"/>
      <c r="AA243" s="300"/>
      <c r="AB243" s="300"/>
      <c r="AC243" s="385"/>
      <c r="AD243" s="386"/>
      <c r="AE243" s="386"/>
      <c r="AF243" s="385"/>
      <c r="AG243" s="279"/>
      <c r="AH243" s="297"/>
      <c r="AI243" s="297"/>
      <c r="AJ243" s="297"/>
      <c r="AK243" s="303"/>
      <c r="AL243" s="304"/>
      <c r="AM243" s="296"/>
      <c r="AN243" s="296"/>
      <c r="AO243" s="305" t="str">
        <f t="shared" si="10"/>
        <v/>
      </c>
      <c r="AP243" s="305" t="str">
        <f t="shared" si="11"/>
        <v/>
      </c>
      <c r="AT243" s="371"/>
    </row>
    <row r="244" spans="1:46">
      <c r="A244" s="327">
        <v>20210420</v>
      </c>
      <c r="B244" s="394">
        <v>2023</v>
      </c>
      <c r="C244" s="394">
        <v>4</v>
      </c>
      <c r="D244" s="394"/>
      <c r="E244" s="395"/>
      <c r="F244" s="394"/>
      <c r="G244" s="396"/>
      <c r="H244" s="297"/>
      <c r="I244" s="369"/>
      <c r="J244" s="297"/>
      <c r="K244" s="279"/>
      <c r="L244" s="279"/>
      <c r="M244" s="279"/>
      <c r="N244" s="364"/>
      <c r="O244" s="370"/>
      <c r="P244" s="279"/>
      <c r="Q244" s="376"/>
      <c r="R244" s="299"/>
      <c r="S244" s="307"/>
      <c r="T244" s="299"/>
      <c r="U244" s="299"/>
      <c r="V244" s="279"/>
      <c r="W244" s="299"/>
      <c r="X244" s="279"/>
      <c r="Y244" s="299"/>
      <c r="Z244" s="299"/>
      <c r="AA244" s="300"/>
      <c r="AB244" s="300"/>
      <c r="AC244" s="385"/>
      <c r="AD244" s="386"/>
      <c r="AE244" s="386"/>
      <c r="AF244" s="385"/>
      <c r="AG244" s="279"/>
      <c r="AH244" s="297"/>
      <c r="AI244" s="297"/>
      <c r="AJ244" s="297"/>
      <c r="AK244" s="303"/>
      <c r="AL244" s="304"/>
      <c r="AM244" s="296"/>
      <c r="AN244" s="296"/>
      <c r="AO244" s="305" t="str">
        <f t="shared" si="10"/>
        <v/>
      </c>
      <c r="AP244" s="305" t="str">
        <f t="shared" si="11"/>
        <v/>
      </c>
      <c r="AT244" s="371"/>
    </row>
    <row r="245" spans="1:46">
      <c r="A245" s="327">
        <v>20210420</v>
      </c>
      <c r="B245" s="394">
        <v>2023</v>
      </c>
      <c r="C245" s="394">
        <v>4</v>
      </c>
      <c r="D245" s="394"/>
      <c r="E245" s="395"/>
      <c r="F245" s="394"/>
      <c r="G245" s="396"/>
      <c r="H245" s="297"/>
      <c r="I245" s="369"/>
      <c r="J245" s="297"/>
      <c r="K245" s="279"/>
      <c r="L245" s="279"/>
      <c r="M245" s="279"/>
      <c r="N245" s="364"/>
      <c r="O245" s="370"/>
      <c r="P245" s="279"/>
      <c r="Q245" s="376"/>
      <c r="R245" s="299"/>
      <c r="S245" s="307"/>
      <c r="T245" s="299"/>
      <c r="U245" s="299"/>
      <c r="V245" s="279"/>
      <c r="W245" s="299"/>
      <c r="X245" s="279"/>
      <c r="Y245" s="299"/>
      <c r="Z245" s="299"/>
      <c r="AA245" s="300"/>
      <c r="AB245" s="300"/>
      <c r="AC245" s="385"/>
      <c r="AD245" s="386"/>
      <c r="AE245" s="386"/>
      <c r="AF245" s="385"/>
      <c r="AG245" s="279"/>
      <c r="AH245" s="297"/>
      <c r="AI245" s="297"/>
      <c r="AJ245" s="297"/>
      <c r="AK245" s="303"/>
      <c r="AL245" s="304"/>
      <c r="AM245" s="296"/>
      <c r="AN245" s="296"/>
      <c r="AO245" s="305" t="str">
        <f t="shared" si="10"/>
        <v/>
      </c>
      <c r="AP245" s="305" t="str">
        <f t="shared" si="11"/>
        <v/>
      </c>
      <c r="AT245" s="371"/>
    </row>
    <row r="246" spans="1:46">
      <c r="A246" s="327">
        <v>20210420</v>
      </c>
      <c r="B246" s="394">
        <v>2023</v>
      </c>
      <c r="C246" s="394">
        <v>4</v>
      </c>
      <c r="D246" s="394"/>
      <c r="E246" s="395"/>
      <c r="F246" s="394"/>
      <c r="G246" s="396"/>
      <c r="H246" s="297"/>
      <c r="I246" s="369"/>
      <c r="J246" s="297"/>
      <c r="K246" s="279"/>
      <c r="L246" s="279"/>
      <c r="M246" s="279"/>
      <c r="N246" s="364"/>
      <c r="O246" s="370"/>
      <c r="P246" s="279"/>
      <c r="Q246" s="376"/>
      <c r="R246" s="299"/>
      <c r="S246" s="307"/>
      <c r="T246" s="299"/>
      <c r="U246" s="299"/>
      <c r="V246" s="279"/>
      <c r="W246" s="299"/>
      <c r="X246" s="279"/>
      <c r="Y246" s="299"/>
      <c r="Z246" s="299"/>
      <c r="AA246" s="300"/>
      <c r="AB246" s="300"/>
      <c r="AC246" s="385"/>
      <c r="AD246" s="386"/>
      <c r="AE246" s="386"/>
      <c r="AF246" s="385"/>
      <c r="AG246" s="279"/>
      <c r="AH246" s="297"/>
      <c r="AI246" s="297"/>
      <c r="AJ246" s="297"/>
      <c r="AK246" s="303"/>
      <c r="AL246" s="304"/>
      <c r="AM246" s="296"/>
      <c r="AN246" s="296"/>
      <c r="AO246" s="305" t="str">
        <f t="shared" si="10"/>
        <v/>
      </c>
      <c r="AP246" s="305" t="str">
        <f t="shared" si="11"/>
        <v/>
      </c>
      <c r="AT246" s="371"/>
    </row>
    <row r="247" spans="1:46">
      <c r="A247" s="327">
        <v>20210420</v>
      </c>
      <c r="B247" s="394">
        <v>2023</v>
      </c>
      <c r="C247" s="394">
        <v>4</v>
      </c>
      <c r="D247" s="394"/>
      <c r="E247" s="395"/>
      <c r="F247" s="394"/>
      <c r="G247" s="396"/>
      <c r="H247" s="297"/>
      <c r="I247" s="369"/>
      <c r="J247" s="297"/>
      <c r="K247" s="279"/>
      <c r="L247" s="279"/>
      <c r="M247" s="279"/>
      <c r="N247" s="364"/>
      <c r="O247" s="370"/>
      <c r="P247" s="279"/>
      <c r="Q247" s="376"/>
      <c r="R247" s="299"/>
      <c r="S247" s="307"/>
      <c r="T247" s="299"/>
      <c r="U247" s="299"/>
      <c r="V247" s="279"/>
      <c r="W247" s="299"/>
      <c r="X247" s="279"/>
      <c r="Y247" s="299"/>
      <c r="Z247" s="299"/>
      <c r="AA247" s="300"/>
      <c r="AB247" s="300"/>
      <c r="AC247" s="385"/>
      <c r="AD247" s="386"/>
      <c r="AE247" s="386"/>
      <c r="AF247" s="385"/>
      <c r="AG247" s="279"/>
      <c r="AH247" s="297"/>
      <c r="AI247" s="297"/>
      <c r="AJ247" s="297"/>
      <c r="AK247" s="303"/>
      <c r="AL247" s="304"/>
      <c r="AM247" s="296"/>
      <c r="AN247" s="296"/>
      <c r="AO247" s="305" t="str">
        <f t="shared" si="10"/>
        <v/>
      </c>
      <c r="AP247" s="305" t="str">
        <f t="shared" si="11"/>
        <v/>
      </c>
      <c r="AT247" s="371"/>
    </row>
    <row r="248" spans="1:46">
      <c r="A248" s="327">
        <v>20210420</v>
      </c>
      <c r="B248" s="394">
        <v>2023</v>
      </c>
      <c r="C248" s="394">
        <v>4</v>
      </c>
      <c r="D248" s="394"/>
      <c r="E248" s="395"/>
      <c r="F248" s="394"/>
      <c r="G248" s="396"/>
      <c r="H248" s="297"/>
      <c r="I248" s="369"/>
      <c r="J248" s="297"/>
      <c r="K248" s="279"/>
      <c r="L248" s="279"/>
      <c r="M248" s="279"/>
      <c r="N248" s="364"/>
      <c r="O248" s="370"/>
      <c r="P248" s="279"/>
      <c r="Q248" s="376"/>
      <c r="R248" s="299"/>
      <c r="S248" s="307"/>
      <c r="T248" s="299"/>
      <c r="U248" s="299"/>
      <c r="V248" s="279"/>
      <c r="W248" s="299"/>
      <c r="X248" s="279"/>
      <c r="Y248" s="299"/>
      <c r="Z248" s="299"/>
      <c r="AA248" s="300"/>
      <c r="AB248" s="300"/>
      <c r="AC248" s="385"/>
      <c r="AD248" s="386"/>
      <c r="AE248" s="386"/>
      <c r="AF248" s="385"/>
      <c r="AG248" s="279"/>
      <c r="AH248" s="297"/>
      <c r="AI248" s="297"/>
      <c r="AJ248" s="297"/>
      <c r="AK248" s="303"/>
      <c r="AL248" s="304"/>
      <c r="AM248" s="296"/>
      <c r="AN248" s="296"/>
      <c r="AO248" s="305" t="str">
        <f t="shared" si="10"/>
        <v/>
      </c>
      <c r="AP248" s="305" t="str">
        <f t="shared" si="11"/>
        <v/>
      </c>
      <c r="AT248" s="371"/>
    </row>
    <row r="249" spans="1:46">
      <c r="A249" s="327">
        <v>20210420</v>
      </c>
      <c r="B249" s="394">
        <v>2023</v>
      </c>
      <c r="C249" s="394">
        <v>4</v>
      </c>
      <c r="D249" s="394"/>
      <c r="E249" s="395"/>
      <c r="F249" s="394"/>
      <c r="G249" s="396"/>
      <c r="H249" s="297"/>
      <c r="I249" s="369"/>
      <c r="J249" s="297"/>
      <c r="K249" s="279"/>
      <c r="L249" s="279"/>
      <c r="M249" s="279"/>
      <c r="N249" s="364"/>
      <c r="O249" s="370"/>
      <c r="P249" s="279"/>
      <c r="Q249" s="376"/>
      <c r="R249" s="299"/>
      <c r="S249" s="307"/>
      <c r="T249" s="299"/>
      <c r="U249" s="299"/>
      <c r="V249" s="279"/>
      <c r="W249" s="299"/>
      <c r="X249" s="279"/>
      <c r="Y249" s="299"/>
      <c r="Z249" s="299"/>
      <c r="AA249" s="300"/>
      <c r="AB249" s="300"/>
      <c r="AC249" s="385"/>
      <c r="AD249" s="386"/>
      <c r="AE249" s="386"/>
      <c r="AF249" s="385"/>
      <c r="AG249" s="279"/>
      <c r="AH249" s="297"/>
      <c r="AI249" s="297"/>
      <c r="AJ249" s="297"/>
      <c r="AK249" s="303"/>
      <c r="AL249" s="304"/>
      <c r="AM249" s="296"/>
      <c r="AN249" s="296"/>
      <c r="AO249" s="305" t="str">
        <f t="shared" si="10"/>
        <v/>
      </c>
      <c r="AP249" s="305" t="str">
        <f t="shared" si="11"/>
        <v/>
      </c>
      <c r="AT249" s="371"/>
    </row>
    <row r="250" spans="1:46">
      <c r="A250" s="327">
        <v>20210420</v>
      </c>
      <c r="B250" s="394">
        <v>2023</v>
      </c>
      <c r="C250" s="394">
        <v>4</v>
      </c>
      <c r="D250" s="394"/>
      <c r="E250" s="395"/>
      <c r="F250" s="394"/>
      <c r="G250" s="396"/>
      <c r="H250" s="297"/>
      <c r="I250" s="369"/>
      <c r="J250" s="297"/>
      <c r="K250" s="279"/>
      <c r="L250" s="279"/>
      <c r="M250" s="279"/>
      <c r="N250" s="364"/>
      <c r="O250" s="370"/>
      <c r="P250" s="279"/>
      <c r="Q250" s="376"/>
      <c r="R250" s="299"/>
      <c r="S250" s="307"/>
      <c r="T250" s="299"/>
      <c r="U250" s="299"/>
      <c r="V250" s="279"/>
      <c r="W250" s="299"/>
      <c r="X250" s="279"/>
      <c r="Y250" s="299"/>
      <c r="Z250" s="299"/>
      <c r="AA250" s="300"/>
      <c r="AB250" s="300"/>
      <c r="AC250" s="385"/>
      <c r="AD250" s="386"/>
      <c r="AE250" s="386"/>
      <c r="AF250" s="385"/>
      <c r="AG250" s="279"/>
      <c r="AH250" s="297"/>
      <c r="AI250" s="297"/>
      <c r="AJ250" s="297"/>
      <c r="AK250" s="303"/>
      <c r="AL250" s="304"/>
      <c r="AM250" s="296"/>
      <c r="AN250" s="296"/>
      <c r="AO250" s="305" t="str">
        <f t="shared" si="10"/>
        <v/>
      </c>
      <c r="AP250" s="305" t="str">
        <f t="shared" si="11"/>
        <v/>
      </c>
      <c r="AT250" s="371"/>
    </row>
    <row r="251" spans="1:46">
      <c r="A251" s="327">
        <v>20210420</v>
      </c>
      <c r="B251" s="394">
        <v>2023</v>
      </c>
      <c r="C251" s="394">
        <v>4</v>
      </c>
      <c r="D251" s="394"/>
      <c r="E251" s="395"/>
      <c r="F251" s="394"/>
      <c r="G251" s="396"/>
      <c r="H251" s="297"/>
      <c r="I251" s="369"/>
      <c r="J251" s="297"/>
      <c r="K251" s="279"/>
      <c r="L251" s="279"/>
      <c r="M251" s="279"/>
      <c r="N251" s="364"/>
      <c r="O251" s="370"/>
      <c r="P251" s="279"/>
      <c r="Q251" s="376"/>
      <c r="R251" s="299"/>
      <c r="S251" s="307"/>
      <c r="T251" s="299"/>
      <c r="U251" s="299"/>
      <c r="V251" s="279"/>
      <c r="W251" s="299"/>
      <c r="X251" s="279"/>
      <c r="Y251" s="299"/>
      <c r="Z251" s="299"/>
      <c r="AA251" s="300"/>
      <c r="AB251" s="300"/>
      <c r="AC251" s="385"/>
      <c r="AD251" s="386"/>
      <c r="AE251" s="386"/>
      <c r="AF251" s="385"/>
      <c r="AG251" s="279"/>
      <c r="AH251" s="297"/>
      <c r="AI251" s="297"/>
      <c r="AJ251" s="297"/>
      <c r="AK251" s="303"/>
      <c r="AL251" s="304"/>
      <c r="AM251" s="296"/>
      <c r="AN251" s="296"/>
      <c r="AO251" s="305" t="str">
        <f t="shared" si="10"/>
        <v/>
      </c>
      <c r="AP251" s="305" t="str">
        <f t="shared" si="11"/>
        <v/>
      </c>
      <c r="AT251" s="371"/>
    </row>
    <row r="252" spans="1:46">
      <c r="A252" s="327">
        <v>20210420</v>
      </c>
      <c r="B252" s="394">
        <v>2023</v>
      </c>
      <c r="C252" s="394">
        <v>4</v>
      </c>
      <c r="D252" s="394"/>
      <c r="E252" s="395"/>
      <c r="F252" s="394"/>
      <c r="G252" s="396"/>
      <c r="H252" s="297"/>
      <c r="I252" s="369"/>
      <c r="J252" s="297"/>
      <c r="K252" s="279"/>
      <c r="L252" s="279"/>
      <c r="M252" s="279"/>
      <c r="N252" s="364"/>
      <c r="O252" s="370"/>
      <c r="P252" s="279"/>
      <c r="Q252" s="376"/>
      <c r="R252" s="299"/>
      <c r="S252" s="307"/>
      <c r="T252" s="299"/>
      <c r="U252" s="299"/>
      <c r="V252" s="279"/>
      <c r="W252" s="299"/>
      <c r="X252" s="279"/>
      <c r="Y252" s="299"/>
      <c r="Z252" s="299"/>
      <c r="AA252" s="300"/>
      <c r="AB252" s="300"/>
      <c r="AC252" s="385"/>
      <c r="AD252" s="386"/>
      <c r="AE252" s="386"/>
      <c r="AF252" s="385"/>
      <c r="AG252" s="279"/>
      <c r="AH252" s="297"/>
      <c r="AI252" s="297"/>
      <c r="AJ252" s="297"/>
      <c r="AK252" s="303"/>
      <c r="AL252" s="304"/>
      <c r="AM252" s="296"/>
      <c r="AN252" s="296"/>
      <c r="AO252" s="305" t="str">
        <f t="shared" si="10"/>
        <v/>
      </c>
      <c r="AP252" s="305" t="str">
        <f t="shared" si="11"/>
        <v/>
      </c>
      <c r="AT252" s="371"/>
    </row>
    <row r="253" spans="1:46">
      <c r="A253" s="327">
        <v>20210420</v>
      </c>
      <c r="B253" s="394">
        <v>2023</v>
      </c>
      <c r="C253" s="394">
        <v>4</v>
      </c>
      <c r="D253" s="394"/>
      <c r="E253" s="395"/>
      <c r="F253" s="394"/>
      <c r="G253" s="396"/>
      <c r="H253" s="297"/>
      <c r="I253" s="369"/>
      <c r="J253" s="297"/>
      <c r="K253" s="279"/>
      <c r="L253" s="279"/>
      <c r="M253" s="279"/>
      <c r="N253" s="364"/>
      <c r="O253" s="370"/>
      <c r="P253" s="279"/>
      <c r="Q253" s="376"/>
      <c r="R253" s="299"/>
      <c r="S253" s="307"/>
      <c r="T253" s="299"/>
      <c r="U253" s="299"/>
      <c r="V253" s="279"/>
      <c r="W253" s="299"/>
      <c r="X253" s="279"/>
      <c r="Y253" s="299"/>
      <c r="Z253" s="299"/>
      <c r="AA253" s="300"/>
      <c r="AB253" s="300"/>
      <c r="AC253" s="385"/>
      <c r="AD253" s="386"/>
      <c r="AE253" s="386"/>
      <c r="AF253" s="385"/>
      <c r="AG253" s="279"/>
      <c r="AH253" s="297"/>
      <c r="AI253" s="297"/>
      <c r="AJ253" s="297"/>
      <c r="AK253" s="303"/>
      <c r="AL253" s="304"/>
      <c r="AM253" s="296"/>
      <c r="AN253" s="296"/>
      <c r="AO253" s="305" t="str">
        <f t="shared" si="10"/>
        <v/>
      </c>
      <c r="AP253" s="305" t="str">
        <f t="shared" si="11"/>
        <v/>
      </c>
      <c r="AT253" s="371"/>
    </row>
    <row r="254" spans="1:46">
      <c r="A254" s="327">
        <v>20210420</v>
      </c>
      <c r="B254" s="394">
        <v>2023</v>
      </c>
      <c r="C254" s="394">
        <v>4</v>
      </c>
      <c r="D254" s="394"/>
      <c r="E254" s="395"/>
      <c r="F254" s="394"/>
      <c r="G254" s="396"/>
      <c r="H254" s="297"/>
      <c r="I254" s="369"/>
      <c r="J254" s="297"/>
      <c r="K254" s="279"/>
      <c r="L254" s="279"/>
      <c r="M254" s="279"/>
      <c r="N254" s="364"/>
      <c r="O254" s="370"/>
      <c r="P254" s="279"/>
      <c r="Q254" s="376"/>
      <c r="R254" s="299"/>
      <c r="S254" s="307"/>
      <c r="T254" s="299"/>
      <c r="U254" s="299"/>
      <c r="V254" s="279"/>
      <c r="W254" s="299"/>
      <c r="X254" s="279"/>
      <c r="Y254" s="299"/>
      <c r="Z254" s="299"/>
      <c r="AA254" s="300"/>
      <c r="AB254" s="300"/>
      <c r="AC254" s="385"/>
      <c r="AD254" s="386"/>
      <c r="AE254" s="386"/>
      <c r="AF254" s="385"/>
      <c r="AG254" s="279"/>
      <c r="AH254" s="297"/>
      <c r="AI254" s="297"/>
      <c r="AJ254" s="297"/>
      <c r="AK254" s="303"/>
      <c r="AL254" s="304"/>
      <c r="AM254" s="296"/>
      <c r="AN254" s="296"/>
      <c r="AO254" s="305" t="str">
        <f t="shared" si="10"/>
        <v/>
      </c>
      <c r="AP254" s="305" t="str">
        <f t="shared" si="11"/>
        <v/>
      </c>
      <c r="AT254" s="371"/>
    </row>
    <row r="255" spans="1:46">
      <c r="A255" s="327">
        <v>20210420</v>
      </c>
      <c r="B255" s="394">
        <v>2023</v>
      </c>
      <c r="C255" s="394">
        <v>4</v>
      </c>
      <c r="D255" s="394"/>
      <c r="E255" s="395"/>
      <c r="F255" s="394"/>
      <c r="G255" s="396"/>
      <c r="H255" s="297"/>
      <c r="I255" s="369"/>
      <c r="J255" s="297"/>
      <c r="K255" s="279"/>
      <c r="L255" s="279"/>
      <c r="M255" s="279"/>
      <c r="N255" s="364"/>
      <c r="O255" s="370"/>
      <c r="P255" s="279"/>
      <c r="Q255" s="376"/>
      <c r="R255" s="299"/>
      <c r="S255" s="307"/>
      <c r="T255" s="299"/>
      <c r="U255" s="299"/>
      <c r="V255" s="279"/>
      <c r="W255" s="299"/>
      <c r="X255" s="279"/>
      <c r="Y255" s="299"/>
      <c r="Z255" s="299"/>
      <c r="AA255" s="300"/>
      <c r="AB255" s="300"/>
      <c r="AC255" s="385"/>
      <c r="AD255" s="386"/>
      <c r="AE255" s="386"/>
      <c r="AF255" s="385"/>
      <c r="AG255" s="279"/>
      <c r="AH255" s="297"/>
      <c r="AI255" s="297"/>
      <c r="AJ255" s="297"/>
      <c r="AK255" s="303"/>
      <c r="AL255" s="304"/>
      <c r="AM255" s="296"/>
      <c r="AN255" s="296"/>
      <c r="AO255" s="305" t="str">
        <f t="shared" si="10"/>
        <v/>
      </c>
      <c r="AP255" s="305" t="str">
        <f t="shared" si="11"/>
        <v/>
      </c>
      <c r="AT255" s="371"/>
    </row>
    <row r="256" spans="1:46">
      <c r="A256" s="327">
        <v>20210420</v>
      </c>
      <c r="B256" s="394">
        <v>2023</v>
      </c>
      <c r="C256" s="394">
        <v>4</v>
      </c>
      <c r="D256" s="394"/>
      <c r="E256" s="395"/>
      <c r="F256" s="394"/>
      <c r="G256" s="396"/>
      <c r="H256" s="297"/>
      <c r="I256" s="369"/>
      <c r="J256" s="297"/>
      <c r="K256" s="279"/>
      <c r="L256" s="279"/>
      <c r="M256" s="279"/>
      <c r="N256" s="364"/>
      <c r="O256" s="370"/>
      <c r="P256" s="279"/>
      <c r="Q256" s="376"/>
      <c r="R256" s="299"/>
      <c r="S256" s="307"/>
      <c r="T256" s="299"/>
      <c r="U256" s="299"/>
      <c r="V256" s="279"/>
      <c r="W256" s="299"/>
      <c r="X256" s="279"/>
      <c r="Y256" s="299"/>
      <c r="Z256" s="299"/>
      <c r="AA256" s="300"/>
      <c r="AB256" s="300"/>
      <c r="AC256" s="385"/>
      <c r="AD256" s="386"/>
      <c r="AE256" s="386"/>
      <c r="AF256" s="385"/>
      <c r="AG256" s="279"/>
      <c r="AH256" s="297"/>
      <c r="AI256" s="297"/>
      <c r="AJ256" s="297"/>
      <c r="AK256" s="303"/>
      <c r="AL256" s="304"/>
      <c r="AM256" s="296"/>
      <c r="AN256" s="296"/>
      <c r="AO256" s="305" t="str">
        <f t="shared" si="10"/>
        <v/>
      </c>
      <c r="AP256" s="305" t="str">
        <f t="shared" si="11"/>
        <v/>
      </c>
      <c r="AT256" s="371"/>
    </row>
    <row r="257" spans="1:46">
      <c r="A257" s="327">
        <v>20210420</v>
      </c>
      <c r="B257" s="394">
        <v>2023</v>
      </c>
      <c r="C257" s="394">
        <v>4</v>
      </c>
      <c r="D257" s="394"/>
      <c r="E257" s="395"/>
      <c r="F257" s="394"/>
      <c r="G257" s="396"/>
      <c r="H257" s="297"/>
      <c r="I257" s="369"/>
      <c r="J257" s="297"/>
      <c r="K257" s="279"/>
      <c r="L257" s="279"/>
      <c r="M257" s="279"/>
      <c r="N257" s="364"/>
      <c r="O257" s="370"/>
      <c r="P257" s="279"/>
      <c r="Q257" s="376"/>
      <c r="R257" s="299"/>
      <c r="S257" s="307"/>
      <c r="T257" s="299"/>
      <c r="U257" s="299"/>
      <c r="V257" s="279"/>
      <c r="W257" s="299"/>
      <c r="X257" s="279"/>
      <c r="Y257" s="299"/>
      <c r="Z257" s="299"/>
      <c r="AA257" s="300"/>
      <c r="AB257" s="300"/>
      <c r="AC257" s="385"/>
      <c r="AD257" s="386"/>
      <c r="AE257" s="386"/>
      <c r="AF257" s="385"/>
      <c r="AG257" s="279"/>
      <c r="AH257" s="297"/>
      <c r="AI257" s="297"/>
      <c r="AJ257" s="297"/>
      <c r="AK257" s="303"/>
      <c r="AL257" s="304"/>
      <c r="AM257" s="296"/>
      <c r="AN257" s="296"/>
      <c r="AO257" s="305" t="str">
        <f t="shared" si="10"/>
        <v/>
      </c>
      <c r="AP257" s="305" t="str">
        <f t="shared" si="11"/>
        <v/>
      </c>
      <c r="AT257" s="371"/>
    </row>
    <row r="258" spans="1:46">
      <c r="A258" s="327">
        <v>20210420</v>
      </c>
      <c r="B258" s="394">
        <v>2023</v>
      </c>
      <c r="C258" s="394">
        <v>4</v>
      </c>
      <c r="D258" s="394"/>
      <c r="E258" s="395"/>
      <c r="F258" s="394"/>
      <c r="G258" s="396"/>
      <c r="H258" s="297"/>
      <c r="I258" s="369"/>
      <c r="J258" s="297"/>
      <c r="K258" s="279"/>
      <c r="L258" s="279"/>
      <c r="M258" s="279"/>
      <c r="N258" s="364"/>
      <c r="O258" s="370"/>
      <c r="P258" s="279"/>
      <c r="Q258" s="376"/>
      <c r="R258" s="299"/>
      <c r="S258" s="307"/>
      <c r="T258" s="299"/>
      <c r="U258" s="299"/>
      <c r="V258" s="279"/>
      <c r="W258" s="299"/>
      <c r="X258" s="279"/>
      <c r="Y258" s="299"/>
      <c r="Z258" s="299"/>
      <c r="AA258" s="300"/>
      <c r="AB258" s="300"/>
      <c r="AC258" s="385"/>
      <c r="AD258" s="386"/>
      <c r="AE258" s="386"/>
      <c r="AF258" s="385"/>
      <c r="AG258" s="279"/>
      <c r="AH258" s="297"/>
      <c r="AI258" s="297"/>
      <c r="AJ258" s="297"/>
      <c r="AK258" s="303"/>
      <c r="AL258" s="304"/>
      <c r="AM258" s="296"/>
      <c r="AN258" s="296"/>
      <c r="AO258" s="305" t="str">
        <f t="shared" si="10"/>
        <v/>
      </c>
      <c r="AP258" s="305" t="str">
        <f t="shared" si="11"/>
        <v/>
      </c>
      <c r="AT258" s="371"/>
    </row>
    <row r="259" spans="1:46">
      <c r="A259" s="327">
        <v>20210421</v>
      </c>
      <c r="B259" s="394">
        <v>2023</v>
      </c>
      <c r="C259" s="394">
        <v>4</v>
      </c>
      <c r="D259" s="394"/>
      <c r="E259" s="395"/>
      <c r="F259" s="394"/>
      <c r="G259" s="396"/>
      <c r="H259" s="297"/>
      <c r="I259" s="369"/>
      <c r="J259" s="297"/>
      <c r="K259" s="279"/>
      <c r="L259" s="279"/>
      <c r="M259" s="279"/>
      <c r="N259" s="364"/>
      <c r="O259" s="370"/>
      <c r="P259" s="279"/>
      <c r="Q259" s="376"/>
      <c r="R259" s="299"/>
      <c r="S259" s="307"/>
      <c r="T259" s="299"/>
      <c r="U259" s="299"/>
      <c r="V259" s="279"/>
      <c r="W259" s="299"/>
      <c r="X259" s="279"/>
      <c r="Y259" s="299"/>
      <c r="Z259" s="299"/>
      <c r="AA259" s="300"/>
      <c r="AB259" s="300"/>
      <c r="AC259" s="385"/>
      <c r="AD259" s="386"/>
      <c r="AE259" s="386"/>
      <c r="AF259" s="385"/>
      <c r="AG259" s="279"/>
      <c r="AH259" s="297"/>
      <c r="AI259" s="297"/>
      <c r="AJ259" s="297"/>
      <c r="AK259" s="303"/>
      <c r="AL259" s="304"/>
      <c r="AM259" s="296"/>
      <c r="AN259" s="296"/>
      <c r="AO259" s="305" t="str">
        <f t="shared" si="10"/>
        <v/>
      </c>
      <c r="AP259" s="305" t="str">
        <f t="shared" si="11"/>
        <v/>
      </c>
      <c r="AT259" s="371"/>
    </row>
    <row r="260" spans="1:46">
      <c r="A260" s="327">
        <v>20210421</v>
      </c>
      <c r="B260" s="394">
        <v>2023</v>
      </c>
      <c r="C260" s="394">
        <v>4</v>
      </c>
      <c r="D260" s="394"/>
      <c r="E260" s="395"/>
      <c r="F260" s="394"/>
      <c r="G260" s="396"/>
      <c r="H260" s="297"/>
      <c r="I260" s="369"/>
      <c r="J260" s="297"/>
      <c r="K260" s="279"/>
      <c r="L260" s="279"/>
      <c r="M260" s="279"/>
      <c r="N260" s="364"/>
      <c r="O260" s="370"/>
      <c r="P260" s="279"/>
      <c r="Q260" s="376"/>
      <c r="R260" s="299"/>
      <c r="S260" s="307"/>
      <c r="T260" s="299"/>
      <c r="U260" s="299"/>
      <c r="V260" s="279"/>
      <c r="W260" s="299"/>
      <c r="X260" s="279"/>
      <c r="Y260" s="299"/>
      <c r="Z260" s="299"/>
      <c r="AA260" s="300"/>
      <c r="AB260" s="300"/>
      <c r="AC260" s="385"/>
      <c r="AD260" s="386"/>
      <c r="AE260" s="386"/>
      <c r="AF260" s="385"/>
      <c r="AG260" s="279"/>
      <c r="AH260" s="297"/>
      <c r="AI260" s="297"/>
      <c r="AJ260" s="297"/>
      <c r="AK260" s="303"/>
      <c r="AL260" s="304"/>
      <c r="AM260" s="296"/>
      <c r="AN260" s="296"/>
      <c r="AO260" s="305" t="str">
        <f t="shared" si="10"/>
        <v/>
      </c>
      <c r="AP260" s="305" t="str">
        <f t="shared" si="11"/>
        <v/>
      </c>
      <c r="AT260" s="371"/>
    </row>
    <row r="261" spans="1:46">
      <c r="A261" s="327">
        <v>20210421</v>
      </c>
      <c r="B261" s="394">
        <v>2023</v>
      </c>
      <c r="C261" s="394">
        <v>4</v>
      </c>
      <c r="D261" s="394"/>
      <c r="E261" s="395"/>
      <c r="F261" s="394"/>
      <c r="G261" s="396"/>
      <c r="H261" s="297"/>
      <c r="I261" s="369"/>
      <c r="J261" s="297"/>
      <c r="K261" s="279"/>
      <c r="L261" s="279"/>
      <c r="M261" s="279"/>
      <c r="N261" s="364"/>
      <c r="O261" s="370"/>
      <c r="P261" s="279"/>
      <c r="Q261" s="376"/>
      <c r="R261" s="299"/>
      <c r="S261" s="307"/>
      <c r="T261" s="299"/>
      <c r="U261" s="299"/>
      <c r="V261" s="279"/>
      <c r="W261" s="299"/>
      <c r="X261" s="279"/>
      <c r="Y261" s="299"/>
      <c r="Z261" s="299"/>
      <c r="AA261" s="300"/>
      <c r="AB261" s="300"/>
      <c r="AC261" s="385"/>
      <c r="AD261" s="386"/>
      <c r="AE261" s="386"/>
      <c r="AF261" s="385"/>
      <c r="AG261" s="279"/>
      <c r="AH261" s="297"/>
      <c r="AI261" s="297"/>
      <c r="AJ261" s="297"/>
      <c r="AK261" s="303"/>
      <c r="AL261" s="304"/>
      <c r="AM261" s="296"/>
      <c r="AN261" s="296"/>
      <c r="AO261" s="305" t="str">
        <f t="shared" si="10"/>
        <v/>
      </c>
      <c r="AP261" s="305" t="str">
        <f t="shared" si="11"/>
        <v/>
      </c>
      <c r="AT261" s="371"/>
    </row>
    <row r="262" spans="1:46">
      <c r="A262" s="327">
        <v>20210421</v>
      </c>
      <c r="B262" s="394">
        <v>2023</v>
      </c>
      <c r="C262" s="394">
        <v>4</v>
      </c>
      <c r="D262" s="394"/>
      <c r="E262" s="395"/>
      <c r="F262" s="394"/>
      <c r="G262" s="396"/>
      <c r="H262" s="297"/>
      <c r="I262" s="369"/>
      <c r="J262" s="297"/>
      <c r="K262" s="279"/>
      <c r="L262" s="279"/>
      <c r="M262" s="279"/>
      <c r="N262" s="364"/>
      <c r="O262" s="370"/>
      <c r="P262" s="279"/>
      <c r="Q262" s="376"/>
      <c r="R262" s="299"/>
      <c r="S262" s="307"/>
      <c r="T262" s="299"/>
      <c r="U262" s="299"/>
      <c r="V262" s="279"/>
      <c r="W262" s="299"/>
      <c r="X262" s="279"/>
      <c r="Y262" s="299"/>
      <c r="Z262" s="299"/>
      <c r="AA262" s="300"/>
      <c r="AB262" s="300"/>
      <c r="AC262" s="385"/>
      <c r="AD262" s="386"/>
      <c r="AE262" s="386"/>
      <c r="AF262" s="385"/>
      <c r="AG262" s="279"/>
      <c r="AH262" s="297"/>
      <c r="AI262" s="297"/>
      <c r="AJ262" s="297"/>
      <c r="AK262" s="303"/>
      <c r="AL262" s="304"/>
      <c r="AM262" s="296"/>
      <c r="AN262" s="296"/>
      <c r="AO262" s="305" t="str">
        <f t="shared" si="10"/>
        <v/>
      </c>
      <c r="AP262" s="305" t="str">
        <f t="shared" si="11"/>
        <v/>
      </c>
      <c r="AT262" s="371"/>
    </row>
    <row r="263" spans="1:46">
      <c r="A263" s="327">
        <v>20210421</v>
      </c>
      <c r="B263" s="394">
        <v>2023</v>
      </c>
      <c r="C263" s="394">
        <v>4</v>
      </c>
      <c r="D263" s="394"/>
      <c r="E263" s="395"/>
      <c r="F263" s="394"/>
      <c r="G263" s="396"/>
      <c r="H263" s="297"/>
      <c r="I263" s="369"/>
      <c r="J263" s="297"/>
      <c r="K263" s="279"/>
      <c r="L263" s="279"/>
      <c r="M263" s="279"/>
      <c r="N263" s="364"/>
      <c r="O263" s="370"/>
      <c r="P263" s="279"/>
      <c r="Q263" s="376"/>
      <c r="R263" s="299"/>
      <c r="S263" s="307"/>
      <c r="T263" s="299"/>
      <c r="U263" s="299"/>
      <c r="V263" s="279"/>
      <c r="W263" s="299"/>
      <c r="X263" s="279"/>
      <c r="Y263" s="299"/>
      <c r="Z263" s="299"/>
      <c r="AA263" s="300"/>
      <c r="AB263" s="300"/>
      <c r="AC263" s="385"/>
      <c r="AD263" s="386"/>
      <c r="AE263" s="386"/>
      <c r="AF263" s="385"/>
      <c r="AG263" s="279"/>
      <c r="AH263" s="297"/>
      <c r="AI263" s="297"/>
      <c r="AJ263" s="297"/>
      <c r="AK263" s="303"/>
      <c r="AL263" s="304"/>
      <c r="AM263" s="296"/>
      <c r="AN263" s="296"/>
      <c r="AO263" s="305" t="str">
        <f t="shared" si="10"/>
        <v/>
      </c>
      <c r="AP263" s="305" t="str">
        <f t="shared" si="11"/>
        <v/>
      </c>
      <c r="AT263" s="371"/>
    </row>
    <row r="264" spans="1:46">
      <c r="A264" s="327">
        <v>20210421</v>
      </c>
      <c r="B264" s="394">
        <v>2023</v>
      </c>
      <c r="C264" s="394">
        <v>4</v>
      </c>
      <c r="D264" s="394"/>
      <c r="E264" s="395"/>
      <c r="F264" s="394"/>
      <c r="G264" s="396"/>
      <c r="H264" s="297"/>
      <c r="I264" s="369"/>
      <c r="J264" s="297"/>
      <c r="K264" s="279"/>
      <c r="L264" s="279"/>
      <c r="M264" s="279"/>
      <c r="N264" s="364"/>
      <c r="O264" s="370"/>
      <c r="P264" s="279"/>
      <c r="Q264" s="376"/>
      <c r="R264" s="299"/>
      <c r="S264" s="307"/>
      <c r="T264" s="299"/>
      <c r="U264" s="299"/>
      <c r="V264" s="279"/>
      <c r="W264" s="299"/>
      <c r="X264" s="279"/>
      <c r="Y264" s="299"/>
      <c r="Z264" s="299"/>
      <c r="AA264" s="300"/>
      <c r="AB264" s="300"/>
      <c r="AC264" s="385"/>
      <c r="AD264" s="386"/>
      <c r="AE264" s="386"/>
      <c r="AF264" s="385"/>
      <c r="AG264" s="279"/>
      <c r="AH264" s="297"/>
      <c r="AI264" s="297"/>
      <c r="AJ264" s="297"/>
      <c r="AK264" s="303"/>
      <c r="AL264" s="304"/>
      <c r="AM264" s="296"/>
      <c r="AN264" s="296"/>
      <c r="AO264" s="305" t="str">
        <f t="shared" si="10"/>
        <v/>
      </c>
      <c r="AP264" s="305" t="str">
        <f t="shared" si="11"/>
        <v/>
      </c>
      <c r="AT264" s="371"/>
    </row>
    <row r="265" spans="1:46">
      <c r="A265" s="327">
        <v>20210421</v>
      </c>
      <c r="B265" s="394">
        <v>2023</v>
      </c>
      <c r="C265" s="394">
        <v>4</v>
      </c>
      <c r="D265" s="394"/>
      <c r="E265" s="395"/>
      <c r="F265" s="394"/>
      <c r="G265" s="396"/>
      <c r="H265" s="297"/>
      <c r="I265" s="369"/>
      <c r="J265" s="297"/>
      <c r="K265" s="279"/>
      <c r="L265" s="279"/>
      <c r="M265" s="279"/>
      <c r="N265" s="364"/>
      <c r="O265" s="370"/>
      <c r="P265" s="279"/>
      <c r="Q265" s="376"/>
      <c r="R265" s="299"/>
      <c r="S265" s="307"/>
      <c r="T265" s="299"/>
      <c r="U265" s="299"/>
      <c r="V265" s="279"/>
      <c r="W265" s="299"/>
      <c r="X265" s="279"/>
      <c r="Y265" s="299"/>
      <c r="Z265" s="299"/>
      <c r="AA265" s="300"/>
      <c r="AB265" s="300"/>
      <c r="AC265" s="385"/>
      <c r="AD265" s="386"/>
      <c r="AE265" s="386"/>
      <c r="AF265" s="385"/>
      <c r="AG265" s="279"/>
      <c r="AH265" s="297"/>
      <c r="AI265" s="297"/>
      <c r="AJ265" s="297"/>
      <c r="AK265" s="303"/>
      <c r="AL265" s="304"/>
      <c r="AM265" s="296"/>
      <c r="AN265" s="296"/>
      <c r="AO265" s="305" t="str">
        <f t="shared" si="10"/>
        <v/>
      </c>
      <c r="AP265" s="305" t="str">
        <f t="shared" si="11"/>
        <v/>
      </c>
      <c r="AT265" s="371"/>
    </row>
    <row r="266" spans="1:46">
      <c r="A266" s="327">
        <v>20210421</v>
      </c>
      <c r="B266" s="394">
        <v>2023</v>
      </c>
      <c r="C266" s="394">
        <v>4</v>
      </c>
      <c r="D266" s="394"/>
      <c r="E266" s="395"/>
      <c r="F266" s="394"/>
      <c r="G266" s="396"/>
      <c r="H266" s="297"/>
      <c r="I266" s="369"/>
      <c r="J266" s="297"/>
      <c r="K266" s="279"/>
      <c r="L266" s="279"/>
      <c r="M266" s="279"/>
      <c r="N266" s="364"/>
      <c r="O266" s="370"/>
      <c r="P266" s="279"/>
      <c r="Q266" s="376"/>
      <c r="R266" s="299"/>
      <c r="S266" s="307"/>
      <c r="T266" s="307"/>
      <c r="U266" s="299"/>
      <c r="V266" s="279"/>
      <c r="W266" s="299"/>
      <c r="X266" s="279"/>
      <c r="Y266" s="299"/>
      <c r="Z266" s="299"/>
      <c r="AA266" s="300"/>
      <c r="AB266" s="300"/>
      <c r="AC266" s="385"/>
      <c r="AD266" s="386"/>
      <c r="AE266" s="386"/>
      <c r="AF266" s="385"/>
      <c r="AG266" s="279"/>
      <c r="AH266" s="297"/>
      <c r="AI266" s="297"/>
      <c r="AJ266" s="297"/>
      <c r="AK266" s="303"/>
      <c r="AL266" s="304"/>
      <c r="AM266" s="296"/>
      <c r="AN266" s="296"/>
      <c r="AO266" s="305" t="str">
        <f t="shared" si="10"/>
        <v/>
      </c>
      <c r="AP266" s="305" t="str">
        <f t="shared" si="11"/>
        <v/>
      </c>
      <c r="AT266" s="371"/>
    </row>
    <row r="267" spans="1:46">
      <c r="A267" s="327">
        <v>20210423</v>
      </c>
      <c r="B267" s="394">
        <v>2023</v>
      </c>
      <c r="C267" s="394">
        <v>4</v>
      </c>
      <c r="D267" s="394"/>
      <c r="E267" s="395"/>
      <c r="F267" s="394"/>
      <c r="G267" s="396"/>
      <c r="H267" s="297"/>
      <c r="I267" s="369"/>
      <c r="J267" s="297"/>
      <c r="K267" s="279"/>
      <c r="L267" s="279"/>
      <c r="M267" s="279"/>
      <c r="N267" s="364"/>
      <c r="O267" s="370"/>
      <c r="P267" s="279"/>
      <c r="Q267" s="376"/>
      <c r="R267" s="299"/>
      <c r="S267" s="307"/>
      <c r="T267" s="307"/>
      <c r="U267" s="299"/>
      <c r="V267" s="279"/>
      <c r="W267" s="299"/>
      <c r="X267" s="279"/>
      <c r="Y267" s="299"/>
      <c r="Z267" s="299"/>
      <c r="AA267" s="300"/>
      <c r="AB267" s="300"/>
      <c r="AC267" s="385"/>
      <c r="AD267" s="386"/>
      <c r="AE267" s="386"/>
      <c r="AF267" s="385"/>
      <c r="AG267" s="279"/>
      <c r="AH267" s="297"/>
      <c r="AI267" s="297"/>
      <c r="AJ267" s="297"/>
      <c r="AK267" s="303"/>
      <c r="AL267" s="304"/>
      <c r="AM267" s="296"/>
      <c r="AN267" s="296"/>
      <c r="AO267" s="305" t="str">
        <f t="shared" si="10"/>
        <v/>
      </c>
      <c r="AP267" s="305" t="str">
        <f t="shared" si="11"/>
        <v/>
      </c>
      <c r="AT267" s="371"/>
    </row>
    <row r="268" spans="1:46">
      <c r="A268" s="327">
        <v>20210423</v>
      </c>
      <c r="B268" s="394">
        <v>2023</v>
      </c>
      <c r="C268" s="394">
        <v>4</v>
      </c>
      <c r="D268" s="394"/>
      <c r="E268" s="395"/>
      <c r="F268" s="394"/>
      <c r="G268" s="396"/>
      <c r="H268" s="297"/>
      <c r="I268" s="369"/>
      <c r="J268" s="297"/>
      <c r="K268" s="279"/>
      <c r="L268" s="279"/>
      <c r="M268" s="279"/>
      <c r="N268" s="364"/>
      <c r="O268" s="370"/>
      <c r="P268" s="279"/>
      <c r="Q268" s="376"/>
      <c r="R268" s="299"/>
      <c r="S268" s="307"/>
      <c r="T268" s="307"/>
      <c r="U268" s="299"/>
      <c r="V268" s="279"/>
      <c r="W268" s="299"/>
      <c r="X268" s="279"/>
      <c r="Y268" s="299"/>
      <c r="Z268" s="299"/>
      <c r="AA268" s="300"/>
      <c r="AB268" s="300"/>
      <c r="AC268" s="385"/>
      <c r="AD268" s="386"/>
      <c r="AE268" s="386"/>
      <c r="AF268" s="385"/>
      <c r="AG268" s="279"/>
      <c r="AH268" s="297"/>
      <c r="AI268" s="297"/>
      <c r="AJ268" s="297"/>
      <c r="AK268" s="303"/>
      <c r="AL268" s="304"/>
      <c r="AM268" s="296"/>
      <c r="AN268" s="296"/>
      <c r="AO268" s="305" t="str">
        <f t="shared" si="10"/>
        <v/>
      </c>
      <c r="AP268" s="305" t="str">
        <f t="shared" si="11"/>
        <v/>
      </c>
      <c r="AT268" s="371"/>
    </row>
    <row r="269" spans="1:46">
      <c r="A269" s="327">
        <v>20210425</v>
      </c>
      <c r="B269" s="394">
        <v>2023</v>
      </c>
      <c r="C269" s="394">
        <v>4</v>
      </c>
      <c r="D269" s="394"/>
      <c r="E269" s="395"/>
      <c r="F269" s="394"/>
      <c r="G269" s="396"/>
      <c r="H269" s="297"/>
      <c r="I269" s="369"/>
      <c r="J269" s="297"/>
      <c r="K269" s="279"/>
      <c r="L269" s="279"/>
      <c r="M269" s="279"/>
      <c r="N269" s="364"/>
      <c r="O269" s="370"/>
      <c r="P269" s="279"/>
      <c r="Q269" s="376"/>
      <c r="R269" s="299"/>
      <c r="S269" s="307"/>
      <c r="T269" s="299"/>
      <c r="U269" s="299"/>
      <c r="V269" s="279"/>
      <c r="W269" s="299"/>
      <c r="X269" s="279"/>
      <c r="Y269" s="299"/>
      <c r="Z269" s="299"/>
      <c r="AA269" s="300"/>
      <c r="AB269" s="300"/>
      <c r="AC269" s="385"/>
      <c r="AD269" s="386"/>
      <c r="AE269" s="386"/>
      <c r="AF269" s="385"/>
      <c r="AG269" s="279"/>
      <c r="AH269" s="297"/>
      <c r="AI269" s="297"/>
      <c r="AJ269" s="297"/>
      <c r="AK269" s="303"/>
      <c r="AL269" s="304"/>
      <c r="AM269" s="296"/>
      <c r="AN269" s="296"/>
      <c r="AO269" s="305" t="str">
        <f t="shared" si="10"/>
        <v/>
      </c>
      <c r="AP269" s="305" t="str">
        <f t="shared" si="11"/>
        <v/>
      </c>
      <c r="AT269" s="371"/>
    </row>
    <row r="270" spans="1:46">
      <c r="A270" s="327">
        <v>20210425</v>
      </c>
      <c r="B270" s="394">
        <v>2023</v>
      </c>
      <c r="C270" s="394">
        <v>4</v>
      </c>
      <c r="D270" s="394"/>
      <c r="E270" s="395"/>
      <c r="F270" s="394"/>
      <c r="G270" s="396"/>
      <c r="H270" s="297"/>
      <c r="I270" s="369"/>
      <c r="J270" s="297"/>
      <c r="K270" s="279"/>
      <c r="L270" s="279"/>
      <c r="M270" s="279"/>
      <c r="N270" s="364"/>
      <c r="O270" s="370"/>
      <c r="P270" s="279"/>
      <c r="Q270" s="376"/>
      <c r="R270" s="299"/>
      <c r="S270" s="307"/>
      <c r="T270" s="307"/>
      <c r="U270" s="299"/>
      <c r="V270" s="279"/>
      <c r="W270" s="299"/>
      <c r="X270" s="279"/>
      <c r="Y270" s="299"/>
      <c r="Z270" s="299"/>
      <c r="AA270" s="300"/>
      <c r="AB270" s="300"/>
      <c r="AC270" s="385"/>
      <c r="AD270" s="386"/>
      <c r="AE270" s="386"/>
      <c r="AF270" s="385"/>
      <c r="AG270" s="279"/>
      <c r="AH270" s="297"/>
      <c r="AI270" s="297"/>
      <c r="AJ270" s="297"/>
      <c r="AK270" s="303"/>
      <c r="AL270" s="304"/>
      <c r="AM270" s="296"/>
      <c r="AN270" s="296"/>
      <c r="AO270" s="305" t="str">
        <f t="shared" si="10"/>
        <v/>
      </c>
      <c r="AP270" s="305" t="str">
        <f t="shared" si="11"/>
        <v/>
      </c>
      <c r="AT270" s="371"/>
    </row>
    <row r="271" spans="1:46">
      <c r="A271" s="327">
        <v>20210425</v>
      </c>
      <c r="B271" s="394">
        <v>2023</v>
      </c>
      <c r="C271" s="394">
        <v>4</v>
      </c>
      <c r="D271" s="394"/>
      <c r="E271" s="395"/>
      <c r="F271" s="394"/>
      <c r="G271" s="396"/>
      <c r="H271" s="297"/>
      <c r="I271" s="369"/>
      <c r="J271" s="297"/>
      <c r="K271" s="279"/>
      <c r="L271" s="279"/>
      <c r="M271" s="279"/>
      <c r="N271" s="364"/>
      <c r="O271" s="370"/>
      <c r="P271" s="279"/>
      <c r="Q271" s="376"/>
      <c r="R271" s="299"/>
      <c r="S271" s="307"/>
      <c r="T271" s="307"/>
      <c r="U271" s="299"/>
      <c r="V271" s="279"/>
      <c r="W271" s="299"/>
      <c r="X271" s="279"/>
      <c r="Y271" s="299"/>
      <c r="Z271" s="299"/>
      <c r="AA271" s="300"/>
      <c r="AB271" s="300"/>
      <c r="AC271" s="385"/>
      <c r="AD271" s="386"/>
      <c r="AE271" s="386"/>
      <c r="AF271" s="385"/>
      <c r="AG271" s="279"/>
      <c r="AH271" s="297"/>
      <c r="AI271" s="297"/>
      <c r="AJ271" s="297"/>
      <c r="AK271" s="303"/>
      <c r="AL271" s="304"/>
      <c r="AM271" s="296"/>
      <c r="AN271" s="296"/>
      <c r="AO271" s="305" t="str">
        <f t="shared" si="10"/>
        <v/>
      </c>
      <c r="AP271" s="305" t="str">
        <f t="shared" si="11"/>
        <v/>
      </c>
      <c r="AT271" s="371"/>
    </row>
    <row r="272" spans="1:46">
      <c r="A272" s="327">
        <v>20210425</v>
      </c>
      <c r="B272" s="394">
        <v>2023</v>
      </c>
      <c r="C272" s="394">
        <v>4</v>
      </c>
      <c r="D272" s="394"/>
      <c r="E272" s="395"/>
      <c r="F272" s="394"/>
      <c r="G272" s="396"/>
      <c r="H272" s="297"/>
      <c r="I272" s="369"/>
      <c r="J272" s="297"/>
      <c r="K272" s="279"/>
      <c r="L272" s="279"/>
      <c r="M272" s="279"/>
      <c r="N272" s="364"/>
      <c r="O272" s="370"/>
      <c r="P272" s="279"/>
      <c r="Q272" s="376"/>
      <c r="R272" s="299"/>
      <c r="S272" s="307"/>
      <c r="T272" s="307"/>
      <c r="U272" s="299"/>
      <c r="V272" s="279"/>
      <c r="W272" s="299"/>
      <c r="X272" s="279"/>
      <c r="Y272" s="299"/>
      <c r="Z272" s="299"/>
      <c r="AA272" s="300"/>
      <c r="AB272" s="300"/>
      <c r="AC272" s="385"/>
      <c r="AD272" s="386"/>
      <c r="AE272" s="386"/>
      <c r="AF272" s="385"/>
      <c r="AG272" s="279"/>
      <c r="AH272" s="297"/>
      <c r="AI272" s="297"/>
      <c r="AJ272" s="297"/>
      <c r="AK272" s="303"/>
      <c r="AL272" s="304"/>
      <c r="AM272" s="296"/>
      <c r="AN272" s="296"/>
      <c r="AO272" s="305" t="str">
        <f t="shared" si="10"/>
        <v/>
      </c>
      <c r="AP272" s="305" t="str">
        <f t="shared" si="11"/>
        <v/>
      </c>
      <c r="AT272" s="371"/>
    </row>
    <row r="273" spans="1:46">
      <c r="A273" s="327">
        <v>20210425</v>
      </c>
      <c r="B273" s="394">
        <v>2023</v>
      </c>
      <c r="C273" s="394">
        <v>4</v>
      </c>
      <c r="D273" s="394"/>
      <c r="E273" s="395"/>
      <c r="F273" s="394"/>
      <c r="G273" s="396"/>
      <c r="H273" s="297"/>
      <c r="I273" s="369"/>
      <c r="J273" s="297"/>
      <c r="K273" s="279"/>
      <c r="L273" s="279"/>
      <c r="M273" s="279"/>
      <c r="N273" s="364"/>
      <c r="O273" s="370"/>
      <c r="P273" s="279"/>
      <c r="Q273" s="376"/>
      <c r="R273" s="299"/>
      <c r="S273" s="307"/>
      <c r="T273" s="307"/>
      <c r="U273" s="299"/>
      <c r="V273" s="279"/>
      <c r="W273" s="299"/>
      <c r="X273" s="279"/>
      <c r="Y273" s="299"/>
      <c r="Z273" s="299"/>
      <c r="AA273" s="300"/>
      <c r="AB273" s="300"/>
      <c r="AC273" s="385"/>
      <c r="AD273" s="386"/>
      <c r="AE273" s="386"/>
      <c r="AF273" s="385"/>
      <c r="AG273" s="279"/>
      <c r="AH273" s="297"/>
      <c r="AI273" s="297"/>
      <c r="AJ273" s="297"/>
      <c r="AK273" s="303"/>
      <c r="AL273" s="304"/>
      <c r="AM273" s="296"/>
      <c r="AN273" s="296"/>
      <c r="AO273" s="305" t="str">
        <f t="shared" si="10"/>
        <v/>
      </c>
      <c r="AP273" s="305" t="str">
        <f t="shared" si="11"/>
        <v/>
      </c>
      <c r="AT273" s="371"/>
    </row>
    <row r="274" spans="1:46">
      <c r="A274" s="327">
        <v>20210425</v>
      </c>
      <c r="B274" s="394">
        <v>2023</v>
      </c>
      <c r="C274" s="394">
        <v>4</v>
      </c>
      <c r="D274" s="394"/>
      <c r="E274" s="395"/>
      <c r="F274" s="394"/>
      <c r="G274" s="396"/>
      <c r="H274" s="297"/>
      <c r="I274" s="369"/>
      <c r="J274" s="297"/>
      <c r="K274" s="279"/>
      <c r="L274" s="279"/>
      <c r="M274" s="279"/>
      <c r="N274" s="364"/>
      <c r="O274" s="370"/>
      <c r="P274" s="279"/>
      <c r="Q274" s="376"/>
      <c r="R274" s="299"/>
      <c r="S274" s="307"/>
      <c r="T274" s="307"/>
      <c r="U274" s="299"/>
      <c r="V274" s="279"/>
      <c r="W274" s="299"/>
      <c r="X274" s="279"/>
      <c r="Y274" s="299"/>
      <c r="Z274" s="299"/>
      <c r="AA274" s="300"/>
      <c r="AB274" s="300"/>
      <c r="AC274" s="385"/>
      <c r="AD274" s="386"/>
      <c r="AE274" s="386"/>
      <c r="AF274" s="385"/>
      <c r="AG274" s="279"/>
      <c r="AH274" s="297"/>
      <c r="AI274" s="297"/>
      <c r="AJ274" s="297"/>
      <c r="AK274" s="303"/>
      <c r="AL274" s="304"/>
      <c r="AM274" s="296"/>
      <c r="AN274" s="296"/>
      <c r="AO274" s="305" t="str">
        <f t="shared" ref="AO274:AO275" si="12">IF(IF(AC274&gt;AD274,1-AC274+AD274,AD274-AC274)=0,"",IF(AC274&gt;AD274,1-AC274+AD274,AD274-AC274))</f>
        <v/>
      </c>
      <c r="AP274" s="305" t="str">
        <f t="shared" ref="AP274:AP319" si="13">IF(IF(AE274&gt;AF274,1-AE274+AF274,AF274-AE274)=0,"",IF(AE274&gt;AF274,1-AE274+AF274,AF274-AE274))</f>
        <v/>
      </c>
      <c r="AT274" s="371"/>
    </row>
    <row r="275" spans="1:46">
      <c r="A275" s="327">
        <v>20210425</v>
      </c>
      <c r="B275" s="394">
        <v>2023</v>
      </c>
      <c r="C275" s="394">
        <v>4</v>
      </c>
      <c r="D275" s="394"/>
      <c r="E275" s="395"/>
      <c r="F275" s="394"/>
      <c r="G275" s="396"/>
      <c r="H275" s="297"/>
      <c r="I275" s="369"/>
      <c r="J275" s="297"/>
      <c r="K275" s="279"/>
      <c r="L275" s="279"/>
      <c r="M275" s="279"/>
      <c r="N275" s="364"/>
      <c r="O275" s="370"/>
      <c r="P275" s="279"/>
      <c r="Q275" s="376"/>
      <c r="R275" s="299"/>
      <c r="S275" s="307"/>
      <c r="T275" s="307"/>
      <c r="U275" s="299"/>
      <c r="V275" s="279"/>
      <c r="W275" s="299"/>
      <c r="X275" s="279"/>
      <c r="Y275" s="299"/>
      <c r="Z275" s="299"/>
      <c r="AA275" s="300"/>
      <c r="AB275" s="300"/>
      <c r="AC275" s="385"/>
      <c r="AD275" s="386"/>
      <c r="AE275" s="386"/>
      <c r="AF275" s="385"/>
      <c r="AG275" s="279"/>
      <c r="AH275" s="297"/>
      <c r="AI275" s="297"/>
      <c r="AJ275" s="297"/>
      <c r="AK275" s="303"/>
      <c r="AL275" s="304"/>
      <c r="AM275" s="296"/>
      <c r="AN275" s="296"/>
      <c r="AO275" s="305" t="str">
        <f t="shared" si="12"/>
        <v/>
      </c>
      <c r="AP275" s="305" t="str">
        <f t="shared" si="13"/>
        <v/>
      </c>
      <c r="AT275" s="371"/>
    </row>
    <row r="276" spans="1:46">
      <c r="B276" s="394">
        <v>2023</v>
      </c>
      <c r="C276" s="394">
        <v>4</v>
      </c>
      <c r="D276" s="394"/>
      <c r="E276" s="395"/>
      <c r="F276" s="394"/>
      <c r="G276" s="396"/>
      <c r="H276" s="297"/>
      <c r="I276" s="369"/>
      <c r="J276" s="297"/>
      <c r="K276" s="279"/>
      <c r="L276" s="279"/>
      <c r="M276" s="279"/>
      <c r="N276" s="364"/>
      <c r="O276" s="370"/>
      <c r="P276" s="279"/>
      <c r="Q276" s="376"/>
      <c r="R276" s="299"/>
      <c r="S276" s="307"/>
      <c r="T276" s="307"/>
      <c r="U276" s="299"/>
      <c r="V276" s="279"/>
      <c r="W276" s="299"/>
      <c r="X276" s="279"/>
      <c r="Y276" s="299"/>
      <c r="Z276" s="299"/>
      <c r="AA276" s="300"/>
      <c r="AB276" s="300"/>
      <c r="AC276" s="385"/>
      <c r="AD276" s="386"/>
      <c r="AE276" s="386"/>
      <c r="AF276" s="385"/>
      <c r="AG276" s="279"/>
      <c r="AH276" s="297"/>
      <c r="AI276" s="297"/>
      <c r="AJ276" s="297"/>
      <c r="AK276" s="303"/>
      <c r="AL276" s="304"/>
      <c r="AM276" s="296"/>
      <c r="AN276" s="296"/>
      <c r="AO276" s="305"/>
      <c r="AP276" s="305" t="str">
        <f t="shared" si="13"/>
        <v/>
      </c>
      <c r="AT276" s="371"/>
    </row>
    <row r="277" spans="1:46">
      <c r="A277" s="327">
        <v>20210425</v>
      </c>
      <c r="B277" s="394">
        <v>2023</v>
      </c>
      <c r="C277" s="394">
        <v>4</v>
      </c>
      <c r="D277" s="394"/>
      <c r="E277" s="395"/>
      <c r="F277" s="394"/>
      <c r="G277" s="396"/>
      <c r="H277" s="297"/>
      <c r="I277" s="369"/>
      <c r="J277" s="297"/>
      <c r="K277" s="279"/>
      <c r="L277" s="279"/>
      <c r="M277" s="279"/>
      <c r="N277" s="364"/>
      <c r="O277" s="370"/>
      <c r="P277" s="279"/>
      <c r="Q277" s="376"/>
      <c r="R277" s="299"/>
      <c r="S277" s="307"/>
      <c r="T277" s="307"/>
      <c r="U277" s="299"/>
      <c r="V277" s="279"/>
      <c r="W277" s="299"/>
      <c r="X277" s="279"/>
      <c r="Y277" s="299"/>
      <c r="Z277" s="299"/>
      <c r="AA277" s="300"/>
      <c r="AB277" s="300"/>
      <c r="AC277" s="385"/>
      <c r="AD277" s="386"/>
      <c r="AE277" s="386"/>
      <c r="AF277" s="385"/>
      <c r="AG277" s="279"/>
      <c r="AH277" s="297"/>
      <c r="AI277" s="297"/>
      <c r="AJ277" s="297"/>
      <c r="AK277" s="303"/>
      <c r="AL277" s="304"/>
      <c r="AM277" s="296"/>
      <c r="AN277" s="296"/>
      <c r="AO277" s="305" t="str">
        <f>IF(IF(AC277&gt;AD277,1-AC277+AD277,AD277-AC277)=0,"",IF(AC277&gt;AD277,1-AC277+AD277,AD277-AC277))</f>
        <v/>
      </c>
      <c r="AP277" s="305" t="str">
        <f t="shared" si="13"/>
        <v/>
      </c>
      <c r="AT277" s="371"/>
    </row>
    <row r="278" spans="1:46">
      <c r="A278" s="327">
        <v>20210425</v>
      </c>
      <c r="B278" s="394">
        <v>2023</v>
      </c>
      <c r="C278" s="394">
        <v>4</v>
      </c>
      <c r="D278" s="394"/>
      <c r="E278" s="395"/>
      <c r="F278" s="394"/>
      <c r="G278" s="396"/>
      <c r="H278" s="297"/>
      <c r="I278" s="369"/>
      <c r="J278" s="297"/>
      <c r="K278" s="279"/>
      <c r="L278" s="279"/>
      <c r="M278" s="279"/>
      <c r="N278" s="364"/>
      <c r="O278" s="370"/>
      <c r="P278" s="279"/>
      <c r="Q278" s="376"/>
      <c r="R278" s="299"/>
      <c r="S278" s="307"/>
      <c r="T278" s="307"/>
      <c r="U278" s="299"/>
      <c r="V278" s="279"/>
      <c r="W278" s="299"/>
      <c r="X278" s="279"/>
      <c r="Y278" s="299"/>
      <c r="Z278" s="299"/>
      <c r="AA278" s="300"/>
      <c r="AB278" s="300"/>
      <c r="AC278" s="385"/>
      <c r="AD278" s="386"/>
      <c r="AE278" s="386"/>
      <c r="AF278" s="385"/>
      <c r="AG278" s="279"/>
      <c r="AH278" s="297"/>
      <c r="AI278" s="297"/>
      <c r="AJ278" s="297"/>
      <c r="AK278" s="303"/>
      <c r="AL278" s="304"/>
      <c r="AM278" s="296"/>
      <c r="AN278" s="296"/>
      <c r="AO278" s="305" t="str">
        <f>IF(IF(AC278&gt;AD278,1-AC278+AD278,AD278-AC278)=0,"",IF(AC278&gt;AD278,1-AC278+AD278,AD278-AC278))</f>
        <v/>
      </c>
      <c r="AP278" s="305" t="str">
        <f t="shared" si="13"/>
        <v/>
      </c>
      <c r="AT278" s="371"/>
    </row>
    <row r="279" spans="1:46">
      <c r="A279" s="327">
        <v>20210425</v>
      </c>
      <c r="B279" s="394">
        <v>2023</v>
      </c>
      <c r="C279" s="394">
        <v>4</v>
      </c>
      <c r="D279" s="394"/>
      <c r="E279" s="395"/>
      <c r="F279" s="394"/>
      <c r="G279" s="396"/>
      <c r="H279" s="297"/>
      <c r="I279" s="369"/>
      <c r="J279" s="297"/>
      <c r="K279" s="279"/>
      <c r="L279" s="279"/>
      <c r="M279" s="279"/>
      <c r="N279" s="364"/>
      <c r="O279" s="370"/>
      <c r="P279" s="279"/>
      <c r="Q279" s="376"/>
      <c r="R279" s="299"/>
      <c r="S279" s="307"/>
      <c r="T279" s="307"/>
      <c r="U279" s="299"/>
      <c r="V279" s="279"/>
      <c r="W279" s="299"/>
      <c r="X279" s="279"/>
      <c r="Y279" s="299"/>
      <c r="Z279" s="299"/>
      <c r="AA279" s="300"/>
      <c r="AB279" s="300"/>
      <c r="AC279" s="385"/>
      <c r="AD279" s="386"/>
      <c r="AE279" s="386"/>
      <c r="AF279" s="385"/>
      <c r="AG279" s="279"/>
      <c r="AH279" s="297"/>
      <c r="AI279" s="297"/>
      <c r="AJ279" s="297"/>
      <c r="AK279" s="303"/>
      <c r="AL279" s="304"/>
      <c r="AM279" s="296"/>
      <c r="AN279" s="296"/>
      <c r="AO279" s="305" t="str">
        <f>IF(IF(AC279&gt;AD279,1-AC279+AD279,AD279-AC279)=0,"",IF(AC279&gt;AD279,1-AC279+AD279,AD279-AC279))</f>
        <v/>
      </c>
      <c r="AP279" s="305" t="str">
        <f t="shared" si="13"/>
        <v/>
      </c>
      <c r="AT279" s="371"/>
    </row>
    <row r="280" spans="1:46">
      <c r="A280" s="327">
        <v>20210421</v>
      </c>
      <c r="B280" s="394">
        <v>2023</v>
      </c>
      <c r="C280" s="394">
        <v>4</v>
      </c>
      <c r="D280" s="394"/>
      <c r="E280" s="395"/>
      <c r="F280" s="394"/>
      <c r="G280" s="396"/>
      <c r="H280" s="297"/>
      <c r="I280" s="369"/>
      <c r="J280" s="297"/>
      <c r="K280" s="279"/>
      <c r="L280" s="279"/>
      <c r="M280" s="279"/>
      <c r="N280" s="364"/>
      <c r="O280" s="370"/>
      <c r="P280" s="279"/>
      <c r="Q280" s="376"/>
      <c r="R280" s="299"/>
      <c r="S280" s="307"/>
      <c r="T280" s="307"/>
      <c r="U280" s="299"/>
      <c r="V280" s="279"/>
      <c r="W280" s="299"/>
      <c r="X280" s="279"/>
      <c r="Y280" s="299"/>
      <c r="Z280" s="299"/>
      <c r="AA280" s="300"/>
      <c r="AB280" s="300"/>
      <c r="AC280" s="385"/>
      <c r="AD280" s="386"/>
      <c r="AE280" s="386"/>
      <c r="AF280" s="385"/>
      <c r="AG280" s="279"/>
      <c r="AH280" s="297"/>
      <c r="AI280" s="297"/>
      <c r="AJ280" s="297"/>
      <c r="AK280" s="303"/>
      <c r="AL280" s="304"/>
      <c r="AM280" s="296"/>
      <c r="AN280" s="296"/>
      <c r="AO280" s="305" t="str">
        <f t="shared" ref="AO280:AO319" si="14">IF(IF(AC280&gt;AD280,1-AC280+AD280,AD280-AC280)=0,"",IF(AC280&gt;AD280,1-AC280+AD280,AD280-AC280))</f>
        <v/>
      </c>
      <c r="AP280" s="305" t="str">
        <f t="shared" si="13"/>
        <v/>
      </c>
      <c r="AT280" s="371"/>
    </row>
    <row r="281" spans="1:46">
      <c r="A281" s="327">
        <v>20210421</v>
      </c>
      <c r="B281" s="394">
        <v>2023</v>
      </c>
      <c r="C281" s="394">
        <v>4</v>
      </c>
      <c r="D281" s="394"/>
      <c r="E281" s="395"/>
      <c r="F281" s="394"/>
      <c r="G281" s="396"/>
      <c r="H281" s="297"/>
      <c r="I281" s="369"/>
      <c r="J281" s="297"/>
      <c r="K281" s="279"/>
      <c r="L281" s="279"/>
      <c r="M281" s="279"/>
      <c r="N281" s="364"/>
      <c r="O281" s="370"/>
      <c r="P281" s="279"/>
      <c r="Q281" s="376"/>
      <c r="R281" s="299"/>
      <c r="S281" s="307"/>
      <c r="T281" s="307"/>
      <c r="U281" s="299"/>
      <c r="V281" s="279"/>
      <c r="W281" s="299"/>
      <c r="X281" s="279"/>
      <c r="Y281" s="299"/>
      <c r="Z281" s="299"/>
      <c r="AA281" s="300"/>
      <c r="AB281" s="300"/>
      <c r="AC281" s="385"/>
      <c r="AD281" s="386"/>
      <c r="AE281" s="386"/>
      <c r="AF281" s="385"/>
      <c r="AG281" s="279"/>
      <c r="AH281" s="297"/>
      <c r="AI281" s="297"/>
      <c r="AJ281" s="297"/>
      <c r="AK281" s="303"/>
      <c r="AL281" s="304"/>
      <c r="AM281" s="296"/>
      <c r="AN281" s="296"/>
      <c r="AO281" s="305" t="str">
        <f t="shared" si="14"/>
        <v/>
      </c>
      <c r="AP281" s="305" t="str">
        <f t="shared" si="13"/>
        <v/>
      </c>
      <c r="AT281" s="371"/>
    </row>
    <row r="282" spans="1:46">
      <c r="A282" s="327">
        <v>20210421</v>
      </c>
      <c r="B282" s="394">
        <v>2023</v>
      </c>
      <c r="C282" s="394">
        <v>4</v>
      </c>
      <c r="D282" s="394"/>
      <c r="E282" s="395"/>
      <c r="F282" s="394"/>
      <c r="G282" s="396"/>
      <c r="H282" s="297"/>
      <c r="I282" s="369"/>
      <c r="J282" s="297"/>
      <c r="K282" s="279"/>
      <c r="L282" s="279"/>
      <c r="M282" s="279"/>
      <c r="N282" s="364"/>
      <c r="O282" s="370"/>
      <c r="P282" s="279"/>
      <c r="Q282" s="376"/>
      <c r="R282" s="299"/>
      <c r="S282" s="307"/>
      <c r="T282" s="307"/>
      <c r="U282" s="299"/>
      <c r="V282" s="279"/>
      <c r="W282" s="299"/>
      <c r="X282" s="279"/>
      <c r="Y282" s="299"/>
      <c r="Z282" s="299"/>
      <c r="AA282" s="300"/>
      <c r="AB282" s="300"/>
      <c r="AC282" s="385"/>
      <c r="AD282" s="386"/>
      <c r="AE282" s="386"/>
      <c r="AF282" s="385"/>
      <c r="AG282" s="279"/>
      <c r="AH282" s="297"/>
      <c r="AI282" s="297"/>
      <c r="AJ282" s="297"/>
      <c r="AK282" s="303"/>
      <c r="AL282" s="304"/>
      <c r="AM282" s="296"/>
      <c r="AN282" s="296"/>
      <c r="AO282" s="305" t="str">
        <f t="shared" si="14"/>
        <v/>
      </c>
      <c r="AP282" s="305" t="str">
        <f t="shared" si="13"/>
        <v/>
      </c>
      <c r="AT282" s="371"/>
    </row>
    <row r="283" spans="1:46">
      <c r="A283" s="327">
        <v>20210421</v>
      </c>
      <c r="B283" s="394">
        <v>2023</v>
      </c>
      <c r="C283" s="394">
        <v>4</v>
      </c>
      <c r="D283" s="394"/>
      <c r="E283" s="395"/>
      <c r="F283" s="394"/>
      <c r="G283" s="396"/>
      <c r="H283" s="297"/>
      <c r="I283" s="369"/>
      <c r="J283" s="297"/>
      <c r="K283" s="279"/>
      <c r="L283" s="279"/>
      <c r="M283" s="279"/>
      <c r="N283" s="364"/>
      <c r="O283" s="370"/>
      <c r="P283" s="279"/>
      <c r="Q283" s="376"/>
      <c r="R283" s="299"/>
      <c r="S283" s="307"/>
      <c r="T283" s="307"/>
      <c r="U283" s="299"/>
      <c r="V283" s="279"/>
      <c r="W283" s="299"/>
      <c r="X283" s="279"/>
      <c r="Y283" s="299"/>
      <c r="Z283" s="299"/>
      <c r="AA283" s="300"/>
      <c r="AB283" s="300"/>
      <c r="AC283" s="385"/>
      <c r="AD283" s="386"/>
      <c r="AE283" s="386"/>
      <c r="AF283" s="385"/>
      <c r="AG283" s="279"/>
      <c r="AH283" s="297"/>
      <c r="AI283" s="297"/>
      <c r="AJ283" s="297"/>
      <c r="AK283" s="303"/>
      <c r="AL283" s="304"/>
      <c r="AM283" s="296"/>
      <c r="AN283" s="296"/>
      <c r="AO283" s="305" t="str">
        <f t="shared" si="14"/>
        <v/>
      </c>
      <c r="AP283" s="305" t="str">
        <f t="shared" si="13"/>
        <v/>
      </c>
      <c r="AT283" s="371"/>
    </row>
    <row r="284" spans="1:46">
      <c r="A284" s="327">
        <v>20210421</v>
      </c>
      <c r="B284" s="394">
        <v>2023</v>
      </c>
      <c r="C284" s="394">
        <v>4</v>
      </c>
      <c r="D284" s="394"/>
      <c r="E284" s="395"/>
      <c r="F284" s="394"/>
      <c r="G284" s="396"/>
      <c r="H284" s="297"/>
      <c r="I284" s="369"/>
      <c r="J284" s="297"/>
      <c r="K284" s="279"/>
      <c r="L284" s="279"/>
      <c r="M284" s="279"/>
      <c r="N284" s="364"/>
      <c r="O284" s="370"/>
      <c r="P284" s="279"/>
      <c r="Q284" s="376"/>
      <c r="R284" s="299"/>
      <c r="S284" s="307"/>
      <c r="T284" s="307"/>
      <c r="U284" s="299"/>
      <c r="V284" s="279"/>
      <c r="W284" s="299"/>
      <c r="X284" s="279"/>
      <c r="Y284" s="299"/>
      <c r="Z284" s="299"/>
      <c r="AA284" s="300"/>
      <c r="AB284" s="300"/>
      <c r="AC284" s="385"/>
      <c r="AD284" s="386"/>
      <c r="AE284" s="386"/>
      <c r="AF284" s="385"/>
      <c r="AG284" s="279"/>
      <c r="AH284" s="297"/>
      <c r="AI284" s="297"/>
      <c r="AJ284" s="297"/>
      <c r="AK284" s="303"/>
      <c r="AL284" s="304"/>
      <c r="AM284" s="296"/>
      <c r="AN284" s="296"/>
      <c r="AO284" s="305" t="str">
        <f t="shared" si="14"/>
        <v/>
      </c>
      <c r="AP284" s="305" t="str">
        <f t="shared" si="13"/>
        <v/>
      </c>
      <c r="AT284" s="371"/>
    </row>
    <row r="285" spans="1:46">
      <c r="A285" s="327">
        <v>20210421</v>
      </c>
      <c r="B285" s="394">
        <v>2023</v>
      </c>
      <c r="C285" s="394">
        <v>4</v>
      </c>
      <c r="D285" s="394"/>
      <c r="E285" s="395"/>
      <c r="F285" s="394"/>
      <c r="G285" s="396"/>
      <c r="H285" s="297"/>
      <c r="I285" s="369"/>
      <c r="J285" s="297"/>
      <c r="K285" s="279"/>
      <c r="L285" s="279"/>
      <c r="M285" s="279"/>
      <c r="N285" s="364"/>
      <c r="O285" s="370"/>
      <c r="P285" s="279"/>
      <c r="Q285" s="376"/>
      <c r="R285" s="299"/>
      <c r="S285" s="307"/>
      <c r="T285" s="307"/>
      <c r="U285" s="299"/>
      <c r="V285" s="279"/>
      <c r="W285" s="299"/>
      <c r="X285" s="279"/>
      <c r="Y285" s="299"/>
      <c r="Z285" s="299"/>
      <c r="AA285" s="300"/>
      <c r="AB285" s="300"/>
      <c r="AC285" s="385"/>
      <c r="AD285" s="386"/>
      <c r="AE285" s="386"/>
      <c r="AF285" s="385"/>
      <c r="AG285" s="279"/>
      <c r="AH285" s="297"/>
      <c r="AI285" s="297"/>
      <c r="AJ285" s="297"/>
      <c r="AK285" s="303"/>
      <c r="AL285" s="304"/>
      <c r="AM285" s="296"/>
      <c r="AN285" s="296"/>
      <c r="AO285" s="305" t="str">
        <f t="shared" si="14"/>
        <v/>
      </c>
      <c r="AP285" s="305" t="str">
        <f t="shared" si="13"/>
        <v/>
      </c>
      <c r="AT285" s="371"/>
    </row>
    <row r="286" spans="1:46">
      <c r="A286" s="327">
        <v>20210421</v>
      </c>
      <c r="B286" s="394">
        <v>2023</v>
      </c>
      <c r="C286" s="394">
        <v>4</v>
      </c>
      <c r="D286" s="394"/>
      <c r="E286" s="395"/>
      <c r="F286" s="394"/>
      <c r="G286" s="396"/>
      <c r="H286" s="297"/>
      <c r="I286" s="369"/>
      <c r="J286" s="297"/>
      <c r="K286" s="279"/>
      <c r="L286" s="279"/>
      <c r="M286" s="279"/>
      <c r="N286" s="364"/>
      <c r="O286" s="370"/>
      <c r="P286" s="279"/>
      <c r="Q286" s="376"/>
      <c r="R286" s="299"/>
      <c r="S286" s="307"/>
      <c r="T286" s="307"/>
      <c r="U286" s="299"/>
      <c r="V286" s="279"/>
      <c r="W286" s="299"/>
      <c r="X286" s="279"/>
      <c r="Y286" s="299"/>
      <c r="Z286" s="299"/>
      <c r="AA286" s="300"/>
      <c r="AB286" s="300"/>
      <c r="AC286" s="385"/>
      <c r="AD286" s="386"/>
      <c r="AE286" s="386"/>
      <c r="AF286" s="385"/>
      <c r="AG286" s="279"/>
      <c r="AH286" s="297"/>
      <c r="AI286" s="297"/>
      <c r="AJ286" s="297"/>
      <c r="AK286" s="303"/>
      <c r="AL286" s="304"/>
      <c r="AM286" s="296"/>
      <c r="AN286" s="296"/>
      <c r="AO286" s="305" t="str">
        <f t="shared" si="14"/>
        <v/>
      </c>
      <c r="AP286" s="305" t="str">
        <f t="shared" si="13"/>
        <v/>
      </c>
      <c r="AT286" s="371"/>
    </row>
    <row r="287" spans="1:46">
      <c r="A287" s="327">
        <v>20210421</v>
      </c>
      <c r="B287" s="394">
        <v>2023</v>
      </c>
      <c r="C287" s="394">
        <v>4</v>
      </c>
      <c r="D287" s="394"/>
      <c r="E287" s="395"/>
      <c r="F287" s="394"/>
      <c r="G287" s="396"/>
      <c r="H287" s="297"/>
      <c r="I287" s="369"/>
      <c r="J287" s="297"/>
      <c r="K287" s="279"/>
      <c r="L287" s="279"/>
      <c r="M287" s="279"/>
      <c r="N287" s="364"/>
      <c r="O287" s="370"/>
      <c r="P287" s="279"/>
      <c r="Q287" s="376"/>
      <c r="R287" s="299"/>
      <c r="S287" s="307"/>
      <c r="T287" s="299"/>
      <c r="U287" s="299"/>
      <c r="V287" s="279"/>
      <c r="W287" s="299"/>
      <c r="X287" s="279"/>
      <c r="Y287" s="299"/>
      <c r="Z287" s="299"/>
      <c r="AA287" s="300"/>
      <c r="AB287" s="300"/>
      <c r="AC287" s="385"/>
      <c r="AD287" s="386"/>
      <c r="AE287" s="386"/>
      <c r="AF287" s="385"/>
      <c r="AG287" s="279"/>
      <c r="AH287" s="297"/>
      <c r="AI287" s="297"/>
      <c r="AJ287" s="297"/>
      <c r="AK287" s="303"/>
      <c r="AL287" s="304"/>
      <c r="AM287" s="296"/>
      <c r="AN287" s="296"/>
      <c r="AO287" s="305" t="str">
        <f t="shared" si="14"/>
        <v/>
      </c>
      <c r="AP287" s="305" t="str">
        <f t="shared" si="13"/>
        <v/>
      </c>
      <c r="AT287" s="371"/>
    </row>
    <row r="288" spans="1:46">
      <c r="A288" s="327">
        <v>20210421</v>
      </c>
      <c r="B288" s="394">
        <v>2023</v>
      </c>
      <c r="C288" s="394">
        <v>4</v>
      </c>
      <c r="D288" s="394"/>
      <c r="E288" s="395"/>
      <c r="F288" s="394"/>
      <c r="G288" s="396"/>
      <c r="H288" s="297"/>
      <c r="I288" s="369"/>
      <c r="J288" s="297"/>
      <c r="K288" s="279"/>
      <c r="L288" s="279"/>
      <c r="M288" s="279"/>
      <c r="N288" s="364"/>
      <c r="O288" s="370"/>
      <c r="P288" s="279"/>
      <c r="Q288" s="376"/>
      <c r="R288" s="299"/>
      <c r="S288" s="307"/>
      <c r="T288" s="299"/>
      <c r="U288" s="299"/>
      <c r="V288" s="279"/>
      <c r="W288" s="299"/>
      <c r="X288" s="279"/>
      <c r="Y288" s="299"/>
      <c r="Z288" s="299"/>
      <c r="AA288" s="300"/>
      <c r="AB288" s="300"/>
      <c r="AC288" s="385"/>
      <c r="AD288" s="386"/>
      <c r="AE288" s="386"/>
      <c r="AF288" s="385"/>
      <c r="AG288" s="279"/>
      <c r="AH288" s="297"/>
      <c r="AI288" s="297"/>
      <c r="AJ288" s="297"/>
      <c r="AK288" s="303"/>
      <c r="AL288" s="304"/>
      <c r="AM288" s="296"/>
      <c r="AN288" s="296"/>
      <c r="AO288" s="305" t="str">
        <f t="shared" si="14"/>
        <v/>
      </c>
      <c r="AP288" s="305" t="str">
        <f t="shared" si="13"/>
        <v/>
      </c>
      <c r="AT288" s="371"/>
    </row>
    <row r="289" spans="1:46">
      <c r="A289" s="327">
        <v>20210421</v>
      </c>
      <c r="B289" s="394">
        <v>2023</v>
      </c>
      <c r="C289" s="394">
        <v>4</v>
      </c>
      <c r="D289" s="394"/>
      <c r="E289" s="395"/>
      <c r="F289" s="394"/>
      <c r="G289" s="396"/>
      <c r="H289" s="297"/>
      <c r="I289" s="369"/>
      <c r="J289" s="297"/>
      <c r="K289" s="279"/>
      <c r="L289" s="279"/>
      <c r="M289" s="279"/>
      <c r="N289" s="364"/>
      <c r="O289" s="370"/>
      <c r="P289" s="279"/>
      <c r="Q289" s="376"/>
      <c r="R289" s="299"/>
      <c r="S289" s="307"/>
      <c r="T289" s="299"/>
      <c r="U289" s="299"/>
      <c r="V289" s="279"/>
      <c r="W289" s="299"/>
      <c r="X289" s="279"/>
      <c r="Y289" s="299"/>
      <c r="Z289" s="299"/>
      <c r="AA289" s="300"/>
      <c r="AB289" s="300"/>
      <c r="AC289" s="385"/>
      <c r="AD289" s="386"/>
      <c r="AE289" s="386"/>
      <c r="AF289" s="385"/>
      <c r="AG289" s="279"/>
      <c r="AH289" s="297"/>
      <c r="AI289" s="297"/>
      <c r="AJ289" s="297"/>
      <c r="AK289" s="303"/>
      <c r="AL289" s="304"/>
      <c r="AM289" s="296"/>
      <c r="AN289" s="296"/>
      <c r="AO289" s="305" t="str">
        <f t="shared" si="14"/>
        <v/>
      </c>
      <c r="AP289" s="305" t="str">
        <f t="shared" si="13"/>
        <v/>
      </c>
      <c r="AT289" s="371"/>
    </row>
    <row r="290" spans="1:46">
      <c r="A290" s="327">
        <v>20210421</v>
      </c>
      <c r="B290" s="394">
        <v>2023</v>
      </c>
      <c r="C290" s="394">
        <v>4</v>
      </c>
      <c r="D290" s="394"/>
      <c r="E290" s="395"/>
      <c r="F290" s="394"/>
      <c r="G290" s="396"/>
      <c r="H290" s="297"/>
      <c r="I290" s="369"/>
      <c r="J290" s="297"/>
      <c r="K290" s="279"/>
      <c r="L290" s="279"/>
      <c r="M290" s="279"/>
      <c r="N290" s="364"/>
      <c r="O290" s="370"/>
      <c r="P290" s="279"/>
      <c r="Q290" s="376"/>
      <c r="R290" s="299"/>
      <c r="S290" s="307"/>
      <c r="T290" s="307"/>
      <c r="U290" s="299"/>
      <c r="V290" s="279"/>
      <c r="W290" s="299"/>
      <c r="X290" s="279"/>
      <c r="Y290" s="299"/>
      <c r="Z290" s="299"/>
      <c r="AA290" s="300"/>
      <c r="AB290" s="300"/>
      <c r="AC290" s="385"/>
      <c r="AD290" s="386"/>
      <c r="AE290" s="386"/>
      <c r="AF290" s="385"/>
      <c r="AG290" s="279"/>
      <c r="AH290" s="297"/>
      <c r="AI290" s="297"/>
      <c r="AJ290" s="297"/>
      <c r="AK290" s="303"/>
      <c r="AL290" s="304"/>
      <c r="AM290" s="296"/>
      <c r="AN290" s="296"/>
      <c r="AO290" s="305" t="str">
        <f t="shared" si="14"/>
        <v/>
      </c>
      <c r="AP290" s="305" t="str">
        <f t="shared" si="13"/>
        <v/>
      </c>
      <c r="AT290" s="371"/>
    </row>
    <row r="291" spans="1:46">
      <c r="B291" s="394">
        <v>2023</v>
      </c>
      <c r="C291" s="394">
        <v>4</v>
      </c>
      <c r="D291" s="394"/>
      <c r="E291" s="395"/>
      <c r="F291" s="394"/>
      <c r="G291" s="396"/>
      <c r="H291" s="297"/>
      <c r="I291" s="369"/>
      <c r="J291" s="297"/>
      <c r="K291" s="279"/>
      <c r="L291" s="279"/>
      <c r="M291" s="279"/>
      <c r="N291" s="364"/>
      <c r="O291" s="370"/>
      <c r="P291" s="279"/>
      <c r="Q291" s="376"/>
      <c r="R291" s="299"/>
      <c r="S291" s="307"/>
      <c r="T291" s="307"/>
      <c r="U291" s="299"/>
      <c r="V291" s="279"/>
      <c r="W291" s="299"/>
      <c r="X291" s="279"/>
      <c r="Y291" s="299"/>
      <c r="Z291" s="299"/>
      <c r="AA291" s="300"/>
      <c r="AB291" s="300"/>
      <c r="AC291" s="385"/>
      <c r="AD291" s="386"/>
      <c r="AE291" s="386"/>
      <c r="AF291" s="385"/>
      <c r="AG291" s="279"/>
      <c r="AH291" s="297"/>
      <c r="AI291" s="297"/>
      <c r="AJ291" s="297"/>
      <c r="AK291" s="303"/>
      <c r="AL291" s="304"/>
      <c r="AM291" s="296"/>
      <c r="AN291" s="296"/>
      <c r="AO291" s="305" t="str">
        <f t="shared" si="14"/>
        <v/>
      </c>
      <c r="AP291" s="305" t="str">
        <f t="shared" si="13"/>
        <v/>
      </c>
      <c r="AT291" s="371"/>
    </row>
    <row r="292" spans="1:46">
      <c r="B292" s="394">
        <v>2023</v>
      </c>
      <c r="C292" s="394">
        <v>4</v>
      </c>
      <c r="D292" s="394"/>
      <c r="E292" s="395"/>
      <c r="F292" s="394"/>
      <c r="G292" s="396"/>
      <c r="H292" s="297"/>
      <c r="I292" s="369"/>
      <c r="J292" s="297"/>
      <c r="K292" s="279"/>
      <c r="L292" s="279"/>
      <c r="M292" s="279"/>
      <c r="N292" s="364"/>
      <c r="O292" s="370"/>
      <c r="P292" s="279"/>
      <c r="Q292" s="376"/>
      <c r="R292" s="299"/>
      <c r="S292" s="307"/>
      <c r="T292" s="307"/>
      <c r="U292" s="299"/>
      <c r="V292" s="279"/>
      <c r="W292" s="299"/>
      <c r="X292" s="279"/>
      <c r="Y292" s="299"/>
      <c r="Z292" s="299"/>
      <c r="AA292" s="300"/>
      <c r="AB292" s="300"/>
      <c r="AC292" s="385"/>
      <c r="AD292" s="386"/>
      <c r="AE292" s="386"/>
      <c r="AF292" s="385"/>
      <c r="AG292" s="279"/>
      <c r="AH292" s="297"/>
      <c r="AI292" s="297"/>
      <c r="AJ292" s="297"/>
      <c r="AK292" s="303"/>
      <c r="AL292" s="304"/>
      <c r="AM292" s="296"/>
      <c r="AN292" s="296"/>
      <c r="AO292" s="305" t="str">
        <f t="shared" si="14"/>
        <v/>
      </c>
      <c r="AP292" s="305" t="str">
        <f t="shared" si="13"/>
        <v/>
      </c>
      <c r="AT292" s="371"/>
    </row>
    <row r="293" spans="1:46">
      <c r="A293" s="327">
        <v>20210421</v>
      </c>
      <c r="B293" s="394">
        <v>2023</v>
      </c>
      <c r="C293" s="394">
        <v>4</v>
      </c>
      <c r="D293" s="394"/>
      <c r="E293" s="395"/>
      <c r="F293" s="394"/>
      <c r="G293" s="396"/>
      <c r="H293" s="297"/>
      <c r="I293" s="369"/>
      <c r="J293" s="297"/>
      <c r="K293" s="279"/>
      <c r="L293" s="279"/>
      <c r="M293" s="279"/>
      <c r="N293" s="364"/>
      <c r="O293" s="370"/>
      <c r="P293" s="279"/>
      <c r="Q293" s="376"/>
      <c r="R293" s="299"/>
      <c r="S293" s="307"/>
      <c r="T293" s="307"/>
      <c r="U293" s="299"/>
      <c r="V293" s="279"/>
      <c r="W293" s="299"/>
      <c r="X293" s="279"/>
      <c r="Y293" s="299"/>
      <c r="Z293" s="299"/>
      <c r="AA293" s="300"/>
      <c r="AB293" s="300"/>
      <c r="AC293" s="385"/>
      <c r="AD293" s="386"/>
      <c r="AE293" s="386"/>
      <c r="AF293" s="385"/>
      <c r="AG293" s="279"/>
      <c r="AH293" s="297"/>
      <c r="AI293" s="297"/>
      <c r="AJ293" s="297"/>
      <c r="AK293" s="303"/>
      <c r="AL293" s="304"/>
      <c r="AM293" s="296"/>
      <c r="AN293" s="296"/>
      <c r="AO293" s="305" t="str">
        <f t="shared" si="14"/>
        <v/>
      </c>
      <c r="AP293" s="305" t="str">
        <f t="shared" si="13"/>
        <v/>
      </c>
      <c r="AT293" s="371"/>
    </row>
    <row r="294" spans="1:46">
      <c r="A294" s="327">
        <v>20210421</v>
      </c>
      <c r="B294" s="394">
        <v>2023</v>
      </c>
      <c r="C294" s="394">
        <v>4</v>
      </c>
      <c r="D294" s="394"/>
      <c r="E294" s="395"/>
      <c r="F294" s="394"/>
      <c r="G294" s="396"/>
      <c r="H294" s="297"/>
      <c r="I294" s="369"/>
      <c r="J294" s="297"/>
      <c r="K294" s="279"/>
      <c r="L294" s="279"/>
      <c r="M294" s="279"/>
      <c r="N294" s="364"/>
      <c r="O294" s="370"/>
      <c r="P294" s="279"/>
      <c r="Q294" s="376"/>
      <c r="R294" s="299"/>
      <c r="S294" s="307"/>
      <c r="T294" s="307"/>
      <c r="U294" s="299"/>
      <c r="V294" s="279"/>
      <c r="W294" s="299"/>
      <c r="X294" s="279"/>
      <c r="Y294" s="299"/>
      <c r="Z294" s="299"/>
      <c r="AA294" s="300"/>
      <c r="AB294" s="300"/>
      <c r="AC294" s="385"/>
      <c r="AD294" s="386"/>
      <c r="AE294" s="386"/>
      <c r="AF294" s="385"/>
      <c r="AG294" s="279"/>
      <c r="AH294" s="297"/>
      <c r="AI294" s="297"/>
      <c r="AJ294" s="297"/>
      <c r="AK294" s="303"/>
      <c r="AL294" s="304"/>
      <c r="AM294" s="296"/>
      <c r="AN294" s="296"/>
      <c r="AO294" s="305" t="str">
        <f t="shared" si="14"/>
        <v/>
      </c>
      <c r="AP294" s="305" t="str">
        <f t="shared" si="13"/>
        <v/>
      </c>
      <c r="AT294" s="371"/>
    </row>
    <row r="295" spans="1:46">
      <c r="A295" s="327">
        <v>20210421</v>
      </c>
      <c r="B295" s="394">
        <v>2023</v>
      </c>
      <c r="C295" s="394">
        <v>4</v>
      </c>
      <c r="D295" s="394"/>
      <c r="E295" s="395"/>
      <c r="F295" s="394"/>
      <c r="G295" s="396"/>
      <c r="H295" s="297"/>
      <c r="I295" s="369"/>
      <c r="J295" s="297"/>
      <c r="K295" s="279"/>
      <c r="L295" s="279"/>
      <c r="M295" s="279"/>
      <c r="N295" s="364"/>
      <c r="O295" s="370"/>
      <c r="P295" s="279"/>
      <c r="Q295" s="376"/>
      <c r="R295" s="299"/>
      <c r="S295" s="307"/>
      <c r="T295" s="307"/>
      <c r="U295" s="299"/>
      <c r="V295" s="279"/>
      <c r="W295" s="299"/>
      <c r="X295" s="279"/>
      <c r="Y295" s="299"/>
      <c r="Z295" s="299"/>
      <c r="AA295" s="300"/>
      <c r="AB295" s="300"/>
      <c r="AC295" s="385"/>
      <c r="AD295" s="386"/>
      <c r="AE295" s="386"/>
      <c r="AF295" s="385"/>
      <c r="AG295" s="279"/>
      <c r="AH295" s="297"/>
      <c r="AI295" s="297"/>
      <c r="AJ295" s="297"/>
      <c r="AK295" s="303"/>
      <c r="AL295" s="304"/>
      <c r="AM295" s="296"/>
      <c r="AN295" s="296"/>
      <c r="AO295" s="305" t="str">
        <f t="shared" si="14"/>
        <v/>
      </c>
      <c r="AP295" s="305" t="str">
        <f t="shared" si="13"/>
        <v/>
      </c>
      <c r="AT295" s="371"/>
    </row>
    <row r="296" spans="1:46">
      <c r="A296" s="327">
        <v>20210421</v>
      </c>
      <c r="B296" s="394">
        <v>2023</v>
      </c>
      <c r="C296" s="394">
        <v>4</v>
      </c>
      <c r="D296" s="394"/>
      <c r="E296" s="395"/>
      <c r="F296" s="394"/>
      <c r="G296" s="396"/>
      <c r="H296" s="297"/>
      <c r="I296" s="369"/>
      <c r="J296" s="297"/>
      <c r="K296" s="279"/>
      <c r="L296" s="279"/>
      <c r="M296" s="279"/>
      <c r="N296" s="364"/>
      <c r="O296" s="370"/>
      <c r="P296" s="279"/>
      <c r="Q296" s="376"/>
      <c r="R296" s="299"/>
      <c r="S296" s="307"/>
      <c r="T296" s="299"/>
      <c r="U296" s="299"/>
      <c r="V296" s="279"/>
      <c r="W296" s="299"/>
      <c r="X296" s="279"/>
      <c r="Y296" s="299"/>
      <c r="Z296" s="299"/>
      <c r="AA296" s="300"/>
      <c r="AB296" s="300"/>
      <c r="AC296" s="385"/>
      <c r="AD296" s="386"/>
      <c r="AE296" s="386"/>
      <c r="AF296" s="385"/>
      <c r="AG296" s="279"/>
      <c r="AH296" s="297"/>
      <c r="AI296" s="297"/>
      <c r="AJ296" s="297"/>
      <c r="AK296" s="303"/>
      <c r="AL296" s="304"/>
      <c r="AM296" s="296"/>
      <c r="AN296" s="296"/>
      <c r="AO296" s="305" t="str">
        <f t="shared" si="14"/>
        <v/>
      </c>
      <c r="AP296" s="305" t="str">
        <f t="shared" si="13"/>
        <v/>
      </c>
      <c r="AT296" s="371"/>
    </row>
    <row r="297" spans="1:46">
      <c r="A297" s="327">
        <v>20210421</v>
      </c>
      <c r="B297" s="394">
        <v>2023</v>
      </c>
      <c r="C297" s="394">
        <v>4</v>
      </c>
      <c r="D297" s="394"/>
      <c r="E297" s="395"/>
      <c r="F297" s="394"/>
      <c r="G297" s="396"/>
      <c r="H297" s="297"/>
      <c r="I297" s="369"/>
      <c r="J297" s="297"/>
      <c r="K297" s="279"/>
      <c r="L297" s="279"/>
      <c r="M297" s="279"/>
      <c r="N297" s="364"/>
      <c r="O297" s="370"/>
      <c r="P297" s="279"/>
      <c r="Q297" s="376"/>
      <c r="R297" s="299"/>
      <c r="S297" s="307"/>
      <c r="T297" s="307"/>
      <c r="U297" s="299"/>
      <c r="V297" s="279"/>
      <c r="W297" s="299"/>
      <c r="X297" s="279"/>
      <c r="Y297" s="299"/>
      <c r="Z297" s="299"/>
      <c r="AA297" s="300"/>
      <c r="AB297" s="300"/>
      <c r="AC297" s="385"/>
      <c r="AD297" s="386"/>
      <c r="AE297" s="386"/>
      <c r="AF297" s="385"/>
      <c r="AG297" s="279"/>
      <c r="AH297" s="297"/>
      <c r="AI297" s="297"/>
      <c r="AJ297" s="297"/>
      <c r="AK297" s="303"/>
      <c r="AL297" s="304"/>
      <c r="AM297" s="296"/>
      <c r="AN297" s="296"/>
      <c r="AO297" s="305" t="str">
        <f t="shared" si="14"/>
        <v/>
      </c>
      <c r="AP297" s="305" t="str">
        <f t="shared" si="13"/>
        <v/>
      </c>
      <c r="AT297" s="371"/>
    </row>
    <row r="298" spans="1:46">
      <c r="A298" s="327">
        <v>20210421</v>
      </c>
      <c r="B298" s="394">
        <v>2023</v>
      </c>
      <c r="C298" s="394">
        <v>4</v>
      </c>
      <c r="D298" s="394"/>
      <c r="E298" s="395"/>
      <c r="F298" s="394"/>
      <c r="G298" s="396"/>
      <c r="H298" s="297"/>
      <c r="I298" s="369"/>
      <c r="J298" s="297"/>
      <c r="K298" s="279"/>
      <c r="L298" s="279"/>
      <c r="M298" s="279"/>
      <c r="N298" s="364"/>
      <c r="O298" s="370"/>
      <c r="P298" s="279"/>
      <c r="Q298" s="376"/>
      <c r="R298" s="299"/>
      <c r="S298" s="307"/>
      <c r="T298" s="307"/>
      <c r="U298" s="299"/>
      <c r="V298" s="279"/>
      <c r="W298" s="299"/>
      <c r="X298" s="279"/>
      <c r="Y298" s="299"/>
      <c r="Z298" s="299"/>
      <c r="AA298" s="300"/>
      <c r="AB298" s="300"/>
      <c r="AC298" s="385"/>
      <c r="AD298" s="386"/>
      <c r="AE298" s="386"/>
      <c r="AF298" s="385"/>
      <c r="AG298" s="279"/>
      <c r="AH298" s="297"/>
      <c r="AI298" s="297"/>
      <c r="AJ298" s="297"/>
      <c r="AK298" s="303"/>
      <c r="AL298" s="304"/>
      <c r="AM298" s="296"/>
      <c r="AN298" s="296"/>
      <c r="AO298" s="305" t="str">
        <f t="shared" si="14"/>
        <v/>
      </c>
      <c r="AP298" s="305" t="str">
        <f t="shared" si="13"/>
        <v/>
      </c>
      <c r="AT298" s="371"/>
    </row>
    <row r="299" spans="1:46">
      <c r="A299" s="327">
        <v>20210421</v>
      </c>
      <c r="B299" s="394">
        <v>2023</v>
      </c>
      <c r="C299" s="394">
        <v>4</v>
      </c>
      <c r="D299" s="394"/>
      <c r="E299" s="395"/>
      <c r="F299" s="394"/>
      <c r="G299" s="396"/>
      <c r="H299" s="297"/>
      <c r="I299" s="369"/>
      <c r="J299" s="297"/>
      <c r="K299" s="279"/>
      <c r="L299" s="279"/>
      <c r="M299" s="279"/>
      <c r="N299" s="364"/>
      <c r="O299" s="370"/>
      <c r="P299" s="279"/>
      <c r="Q299" s="376"/>
      <c r="R299" s="299"/>
      <c r="S299" s="307"/>
      <c r="T299" s="307"/>
      <c r="U299" s="299"/>
      <c r="V299" s="279"/>
      <c r="W299" s="299"/>
      <c r="X299" s="279"/>
      <c r="Y299" s="299"/>
      <c r="Z299" s="299"/>
      <c r="AA299" s="300"/>
      <c r="AB299" s="300"/>
      <c r="AC299" s="385"/>
      <c r="AD299" s="386"/>
      <c r="AE299" s="386"/>
      <c r="AF299" s="385"/>
      <c r="AG299" s="279"/>
      <c r="AH299" s="297"/>
      <c r="AI299" s="297"/>
      <c r="AJ299" s="297"/>
      <c r="AK299" s="303"/>
      <c r="AL299" s="304"/>
      <c r="AM299" s="296"/>
      <c r="AN299" s="296"/>
      <c r="AO299" s="305" t="str">
        <f t="shared" si="14"/>
        <v/>
      </c>
      <c r="AP299" s="305" t="str">
        <f t="shared" si="13"/>
        <v/>
      </c>
      <c r="AT299" s="371"/>
    </row>
    <row r="300" spans="1:46">
      <c r="A300" s="327">
        <v>20210421</v>
      </c>
      <c r="B300" s="394">
        <v>2023</v>
      </c>
      <c r="C300" s="394">
        <v>4</v>
      </c>
      <c r="D300" s="394"/>
      <c r="E300" s="395"/>
      <c r="F300" s="394"/>
      <c r="G300" s="396"/>
      <c r="H300" s="297"/>
      <c r="I300" s="369"/>
      <c r="J300" s="297"/>
      <c r="K300" s="279"/>
      <c r="L300" s="279"/>
      <c r="M300" s="279"/>
      <c r="N300" s="364"/>
      <c r="O300" s="370"/>
      <c r="P300" s="279"/>
      <c r="Q300" s="376"/>
      <c r="R300" s="299"/>
      <c r="S300" s="307"/>
      <c r="T300" s="307"/>
      <c r="U300" s="299"/>
      <c r="V300" s="279"/>
      <c r="W300" s="299"/>
      <c r="X300" s="279"/>
      <c r="Y300" s="299"/>
      <c r="Z300" s="299"/>
      <c r="AA300" s="300"/>
      <c r="AB300" s="300"/>
      <c r="AC300" s="385"/>
      <c r="AD300" s="386"/>
      <c r="AE300" s="386"/>
      <c r="AF300" s="385"/>
      <c r="AG300" s="279"/>
      <c r="AH300" s="297"/>
      <c r="AI300" s="297"/>
      <c r="AJ300" s="297"/>
      <c r="AK300" s="303"/>
      <c r="AL300" s="304"/>
      <c r="AM300" s="296"/>
      <c r="AN300" s="296"/>
      <c r="AO300" s="305" t="str">
        <f t="shared" si="14"/>
        <v/>
      </c>
      <c r="AP300" s="305" t="str">
        <f t="shared" si="13"/>
        <v/>
      </c>
      <c r="AT300" s="371"/>
    </row>
    <row r="301" spans="1:46">
      <c r="A301" s="327">
        <v>20210421</v>
      </c>
      <c r="B301" s="394">
        <v>2023</v>
      </c>
      <c r="C301" s="394">
        <v>4</v>
      </c>
      <c r="D301" s="394"/>
      <c r="E301" s="395"/>
      <c r="F301" s="394"/>
      <c r="G301" s="396"/>
      <c r="H301" s="297"/>
      <c r="I301" s="369"/>
      <c r="J301" s="297"/>
      <c r="K301" s="279"/>
      <c r="L301" s="279"/>
      <c r="M301" s="279"/>
      <c r="N301" s="364"/>
      <c r="O301" s="370"/>
      <c r="P301" s="279"/>
      <c r="Q301" s="376"/>
      <c r="R301" s="299"/>
      <c r="S301" s="307"/>
      <c r="T301" s="299"/>
      <c r="U301" s="299"/>
      <c r="V301" s="279"/>
      <c r="W301" s="299"/>
      <c r="X301" s="279"/>
      <c r="Y301" s="299"/>
      <c r="Z301" s="299"/>
      <c r="AA301" s="300"/>
      <c r="AB301" s="300"/>
      <c r="AC301" s="385"/>
      <c r="AD301" s="386"/>
      <c r="AE301" s="386"/>
      <c r="AF301" s="385"/>
      <c r="AG301" s="279"/>
      <c r="AH301" s="297"/>
      <c r="AI301" s="297"/>
      <c r="AJ301" s="297"/>
      <c r="AK301" s="303"/>
      <c r="AL301" s="304"/>
      <c r="AM301" s="296"/>
      <c r="AN301" s="296"/>
      <c r="AO301" s="305" t="str">
        <f t="shared" si="14"/>
        <v/>
      </c>
      <c r="AP301" s="305" t="str">
        <f t="shared" si="13"/>
        <v/>
      </c>
      <c r="AT301" s="371"/>
    </row>
    <row r="302" spans="1:46">
      <c r="A302" s="327">
        <v>20210421</v>
      </c>
      <c r="B302" s="394">
        <v>2023</v>
      </c>
      <c r="C302" s="394">
        <v>4</v>
      </c>
      <c r="D302" s="394"/>
      <c r="E302" s="395"/>
      <c r="F302" s="394"/>
      <c r="G302" s="396"/>
      <c r="H302" s="297"/>
      <c r="I302" s="369"/>
      <c r="J302" s="297"/>
      <c r="K302" s="279"/>
      <c r="L302" s="279"/>
      <c r="M302" s="279"/>
      <c r="N302" s="364"/>
      <c r="O302" s="370"/>
      <c r="P302" s="279"/>
      <c r="Q302" s="376"/>
      <c r="R302" s="299"/>
      <c r="S302" s="307"/>
      <c r="T302" s="299"/>
      <c r="U302" s="299"/>
      <c r="V302" s="279"/>
      <c r="W302" s="299"/>
      <c r="X302" s="279"/>
      <c r="Y302" s="299"/>
      <c r="Z302" s="299"/>
      <c r="AA302" s="300"/>
      <c r="AB302" s="300"/>
      <c r="AC302" s="385"/>
      <c r="AD302" s="386"/>
      <c r="AE302" s="386"/>
      <c r="AF302" s="385"/>
      <c r="AG302" s="279"/>
      <c r="AH302" s="297"/>
      <c r="AI302" s="297"/>
      <c r="AJ302" s="297"/>
      <c r="AK302" s="303"/>
      <c r="AL302" s="304"/>
      <c r="AM302" s="296"/>
      <c r="AN302" s="296"/>
      <c r="AO302" s="305" t="str">
        <f t="shared" si="14"/>
        <v/>
      </c>
      <c r="AP302" s="305" t="str">
        <f t="shared" si="13"/>
        <v/>
      </c>
      <c r="AT302" s="371"/>
    </row>
    <row r="303" spans="1:46">
      <c r="A303" s="327">
        <v>20210422</v>
      </c>
      <c r="B303" s="394">
        <v>2023</v>
      </c>
      <c r="C303" s="394">
        <v>4</v>
      </c>
      <c r="D303" s="394"/>
      <c r="E303" s="395"/>
      <c r="F303" s="394"/>
      <c r="G303" s="396"/>
      <c r="H303" s="297"/>
      <c r="I303" s="369"/>
      <c r="J303" s="297"/>
      <c r="K303" s="279"/>
      <c r="L303" s="279"/>
      <c r="M303" s="279"/>
      <c r="N303" s="364"/>
      <c r="O303" s="370"/>
      <c r="P303" s="279"/>
      <c r="Q303" s="376"/>
      <c r="R303" s="299"/>
      <c r="S303" s="307"/>
      <c r="T303" s="299"/>
      <c r="U303" s="299"/>
      <c r="V303" s="279"/>
      <c r="W303" s="299"/>
      <c r="X303" s="279"/>
      <c r="Y303" s="299"/>
      <c r="Z303" s="299"/>
      <c r="AA303" s="300"/>
      <c r="AB303" s="300"/>
      <c r="AC303" s="385"/>
      <c r="AD303" s="386"/>
      <c r="AE303" s="386"/>
      <c r="AF303" s="385"/>
      <c r="AG303" s="279"/>
      <c r="AH303" s="297"/>
      <c r="AI303" s="297"/>
      <c r="AJ303" s="297"/>
      <c r="AK303" s="303"/>
      <c r="AL303" s="304"/>
      <c r="AM303" s="296"/>
      <c r="AN303" s="296"/>
      <c r="AO303" s="305" t="str">
        <f t="shared" si="14"/>
        <v/>
      </c>
      <c r="AP303" s="305" t="str">
        <f t="shared" si="13"/>
        <v/>
      </c>
      <c r="AT303" s="371"/>
    </row>
    <row r="304" spans="1:46">
      <c r="A304" s="327">
        <v>20210422</v>
      </c>
      <c r="B304" s="394">
        <v>2023</v>
      </c>
      <c r="C304" s="394">
        <v>4</v>
      </c>
      <c r="D304" s="394"/>
      <c r="E304" s="395"/>
      <c r="F304" s="394"/>
      <c r="G304" s="396"/>
      <c r="H304" s="297"/>
      <c r="I304" s="369"/>
      <c r="J304" s="297"/>
      <c r="K304" s="279"/>
      <c r="L304" s="279"/>
      <c r="M304" s="279"/>
      <c r="N304" s="364"/>
      <c r="O304" s="370"/>
      <c r="P304" s="279"/>
      <c r="Q304" s="376"/>
      <c r="R304" s="299"/>
      <c r="S304" s="307"/>
      <c r="T304" s="299"/>
      <c r="U304" s="299"/>
      <c r="V304" s="279"/>
      <c r="W304" s="299"/>
      <c r="X304" s="279"/>
      <c r="Y304" s="299"/>
      <c r="Z304" s="299"/>
      <c r="AA304" s="300"/>
      <c r="AB304" s="300"/>
      <c r="AC304" s="385"/>
      <c r="AD304" s="386"/>
      <c r="AE304" s="386"/>
      <c r="AF304" s="385"/>
      <c r="AG304" s="279"/>
      <c r="AH304" s="297"/>
      <c r="AI304" s="297"/>
      <c r="AJ304" s="297"/>
      <c r="AK304" s="303"/>
      <c r="AL304" s="304"/>
      <c r="AM304" s="296"/>
      <c r="AN304" s="296"/>
      <c r="AO304" s="305" t="str">
        <f t="shared" si="14"/>
        <v/>
      </c>
      <c r="AP304" s="305" t="str">
        <f t="shared" si="13"/>
        <v/>
      </c>
      <c r="AT304" s="371"/>
    </row>
    <row r="305" spans="1:46">
      <c r="A305" s="327">
        <v>20210422</v>
      </c>
      <c r="B305" s="394">
        <v>2023</v>
      </c>
      <c r="C305" s="394">
        <v>4</v>
      </c>
      <c r="D305" s="394"/>
      <c r="E305" s="395"/>
      <c r="F305" s="394"/>
      <c r="G305" s="396"/>
      <c r="H305" s="297"/>
      <c r="I305" s="369"/>
      <c r="J305" s="297"/>
      <c r="K305" s="279"/>
      <c r="L305" s="279"/>
      <c r="M305" s="279"/>
      <c r="N305" s="364"/>
      <c r="O305" s="370"/>
      <c r="P305" s="279"/>
      <c r="Q305" s="376"/>
      <c r="R305" s="299"/>
      <c r="S305" s="307"/>
      <c r="T305" s="299"/>
      <c r="U305" s="299"/>
      <c r="V305" s="279"/>
      <c r="W305" s="299"/>
      <c r="X305" s="279"/>
      <c r="Y305" s="299"/>
      <c r="Z305" s="299"/>
      <c r="AA305" s="300"/>
      <c r="AB305" s="300"/>
      <c r="AC305" s="385"/>
      <c r="AD305" s="386"/>
      <c r="AE305" s="386"/>
      <c r="AF305" s="385"/>
      <c r="AG305" s="279"/>
      <c r="AH305" s="297"/>
      <c r="AI305" s="297"/>
      <c r="AJ305" s="297"/>
      <c r="AK305" s="303"/>
      <c r="AL305" s="304"/>
      <c r="AM305" s="296"/>
      <c r="AN305" s="296"/>
      <c r="AO305" s="305" t="str">
        <f t="shared" si="14"/>
        <v/>
      </c>
      <c r="AP305" s="305" t="str">
        <f t="shared" si="13"/>
        <v/>
      </c>
      <c r="AT305" s="371"/>
    </row>
    <row r="306" spans="1:46">
      <c r="A306" s="327">
        <v>20210422</v>
      </c>
      <c r="B306" s="394">
        <v>2023</v>
      </c>
      <c r="C306" s="394">
        <v>4</v>
      </c>
      <c r="D306" s="394"/>
      <c r="E306" s="395"/>
      <c r="F306" s="394"/>
      <c r="G306" s="396"/>
      <c r="H306" s="297"/>
      <c r="I306" s="369"/>
      <c r="J306" s="297"/>
      <c r="K306" s="279"/>
      <c r="L306" s="279"/>
      <c r="M306" s="279"/>
      <c r="N306" s="364"/>
      <c r="O306" s="370"/>
      <c r="P306" s="279"/>
      <c r="Q306" s="376"/>
      <c r="R306" s="299"/>
      <c r="S306" s="307"/>
      <c r="T306" s="307"/>
      <c r="U306" s="299"/>
      <c r="V306" s="279"/>
      <c r="W306" s="299"/>
      <c r="X306" s="279"/>
      <c r="Y306" s="299"/>
      <c r="Z306" s="299"/>
      <c r="AA306" s="300"/>
      <c r="AB306" s="300"/>
      <c r="AC306" s="385"/>
      <c r="AD306" s="386"/>
      <c r="AE306" s="386"/>
      <c r="AF306" s="385"/>
      <c r="AG306" s="279"/>
      <c r="AH306" s="297"/>
      <c r="AI306" s="297"/>
      <c r="AJ306" s="297"/>
      <c r="AK306" s="303"/>
      <c r="AL306" s="304"/>
      <c r="AM306" s="296"/>
      <c r="AN306" s="296"/>
      <c r="AO306" s="305" t="str">
        <f t="shared" si="14"/>
        <v/>
      </c>
      <c r="AP306" s="305" t="str">
        <f t="shared" si="13"/>
        <v/>
      </c>
      <c r="AT306" s="371"/>
    </row>
    <row r="307" spans="1:46">
      <c r="A307" s="327">
        <v>20210422</v>
      </c>
      <c r="B307" s="394">
        <v>2023</v>
      </c>
      <c r="C307" s="394">
        <v>4</v>
      </c>
      <c r="D307" s="394"/>
      <c r="E307" s="395"/>
      <c r="F307" s="394"/>
      <c r="G307" s="396"/>
      <c r="H307" s="297"/>
      <c r="I307" s="369"/>
      <c r="J307" s="297"/>
      <c r="K307" s="279"/>
      <c r="L307" s="279"/>
      <c r="M307" s="279"/>
      <c r="N307" s="364"/>
      <c r="O307" s="370"/>
      <c r="P307" s="279"/>
      <c r="Q307" s="376"/>
      <c r="R307" s="299"/>
      <c r="S307" s="307"/>
      <c r="T307" s="307"/>
      <c r="U307" s="299"/>
      <c r="V307" s="279"/>
      <c r="W307" s="299"/>
      <c r="X307" s="279"/>
      <c r="Y307" s="299"/>
      <c r="Z307" s="299"/>
      <c r="AA307" s="300"/>
      <c r="AB307" s="300"/>
      <c r="AC307" s="385"/>
      <c r="AD307" s="386"/>
      <c r="AE307" s="386"/>
      <c r="AF307" s="385"/>
      <c r="AG307" s="279"/>
      <c r="AH307" s="297"/>
      <c r="AI307" s="297"/>
      <c r="AJ307" s="297"/>
      <c r="AK307" s="303"/>
      <c r="AL307" s="304"/>
      <c r="AM307" s="296"/>
      <c r="AN307" s="296"/>
      <c r="AO307" s="305" t="str">
        <f t="shared" si="14"/>
        <v/>
      </c>
      <c r="AP307" s="305" t="str">
        <f t="shared" si="13"/>
        <v/>
      </c>
      <c r="AT307" s="371"/>
    </row>
    <row r="308" spans="1:46">
      <c r="A308" s="327">
        <v>20210422</v>
      </c>
      <c r="B308" s="394">
        <v>2023</v>
      </c>
      <c r="C308" s="394">
        <v>4</v>
      </c>
      <c r="D308" s="394"/>
      <c r="E308" s="395"/>
      <c r="F308" s="394"/>
      <c r="G308" s="396"/>
      <c r="H308" s="297"/>
      <c r="I308" s="369"/>
      <c r="J308" s="297"/>
      <c r="K308" s="279"/>
      <c r="L308" s="279"/>
      <c r="M308" s="279"/>
      <c r="N308" s="364"/>
      <c r="O308" s="370"/>
      <c r="P308" s="279"/>
      <c r="Q308" s="376"/>
      <c r="R308" s="299"/>
      <c r="S308" s="307"/>
      <c r="T308" s="307"/>
      <c r="U308" s="299"/>
      <c r="V308" s="279"/>
      <c r="W308" s="299"/>
      <c r="X308" s="279"/>
      <c r="Y308" s="299"/>
      <c r="Z308" s="299"/>
      <c r="AA308" s="300"/>
      <c r="AB308" s="300"/>
      <c r="AC308" s="385"/>
      <c r="AD308" s="386"/>
      <c r="AE308" s="386"/>
      <c r="AF308" s="385"/>
      <c r="AG308" s="279"/>
      <c r="AH308" s="297"/>
      <c r="AI308" s="297"/>
      <c r="AJ308" s="297"/>
      <c r="AK308" s="303"/>
      <c r="AL308" s="304"/>
      <c r="AM308" s="296"/>
      <c r="AN308" s="296"/>
      <c r="AO308" s="305" t="str">
        <f t="shared" si="14"/>
        <v/>
      </c>
      <c r="AP308" s="305" t="str">
        <f t="shared" si="13"/>
        <v/>
      </c>
      <c r="AT308" s="371"/>
    </row>
    <row r="309" spans="1:46">
      <c r="A309" s="327">
        <v>20210422</v>
      </c>
      <c r="B309" s="394">
        <v>2023</v>
      </c>
      <c r="C309" s="394">
        <v>4</v>
      </c>
      <c r="D309" s="394"/>
      <c r="E309" s="395"/>
      <c r="F309" s="394"/>
      <c r="G309" s="396"/>
      <c r="H309" s="297"/>
      <c r="I309" s="369"/>
      <c r="J309" s="297"/>
      <c r="K309" s="279"/>
      <c r="L309" s="279"/>
      <c r="M309" s="279"/>
      <c r="N309" s="364"/>
      <c r="O309" s="370"/>
      <c r="P309" s="279"/>
      <c r="Q309" s="376"/>
      <c r="R309" s="299"/>
      <c r="S309" s="307"/>
      <c r="T309" s="299"/>
      <c r="U309" s="299"/>
      <c r="V309" s="279"/>
      <c r="W309" s="299"/>
      <c r="X309" s="279"/>
      <c r="Y309" s="299"/>
      <c r="Z309" s="299"/>
      <c r="AA309" s="300"/>
      <c r="AB309" s="300"/>
      <c r="AC309" s="385"/>
      <c r="AD309" s="386"/>
      <c r="AE309" s="386"/>
      <c r="AF309" s="385"/>
      <c r="AG309" s="279"/>
      <c r="AH309" s="297"/>
      <c r="AI309" s="297"/>
      <c r="AJ309" s="297"/>
      <c r="AK309" s="303"/>
      <c r="AL309" s="304"/>
      <c r="AM309" s="296"/>
      <c r="AN309" s="296"/>
      <c r="AO309" s="305" t="str">
        <f t="shared" si="14"/>
        <v/>
      </c>
      <c r="AP309" s="305" t="str">
        <f t="shared" si="13"/>
        <v/>
      </c>
      <c r="AT309" s="371"/>
    </row>
    <row r="310" spans="1:46">
      <c r="A310" s="327">
        <v>20210422</v>
      </c>
      <c r="B310" s="394">
        <v>2023</v>
      </c>
      <c r="C310" s="394">
        <v>4</v>
      </c>
      <c r="D310" s="394"/>
      <c r="E310" s="395"/>
      <c r="F310" s="394"/>
      <c r="G310" s="396"/>
      <c r="H310" s="297"/>
      <c r="I310" s="369"/>
      <c r="J310" s="297"/>
      <c r="K310" s="279"/>
      <c r="L310" s="279"/>
      <c r="M310" s="279"/>
      <c r="N310" s="364"/>
      <c r="O310" s="370"/>
      <c r="P310" s="279"/>
      <c r="Q310" s="376"/>
      <c r="R310" s="299"/>
      <c r="S310" s="307"/>
      <c r="T310" s="299"/>
      <c r="U310" s="299"/>
      <c r="V310" s="279"/>
      <c r="W310" s="299"/>
      <c r="X310" s="279"/>
      <c r="Y310" s="299"/>
      <c r="Z310" s="299"/>
      <c r="AA310" s="300"/>
      <c r="AB310" s="300"/>
      <c r="AC310" s="385"/>
      <c r="AD310" s="386"/>
      <c r="AE310" s="386"/>
      <c r="AF310" s="385"/>
      <c r="AG310" s="279"/>
      <c r="AH310" s="297"/>
      <c r="AI310" s="297"/>
      <c r="AJ310" s="297"/>
      <c r="AK310" s="303"/>
      <c r="AL310" s="304"/>
      <c r="AM310" s="296"/>
      <c r="AN310" s="296"/>
      <c r="AO310" s="305" t="str">
        <f t="shared" si="14"/>
        <v/>
      </c>
      <c r="AP310" s="305" t="str">
        <f t="shared" si="13"/>
        <v/>
      </c>
      <c r="AT310" s="371"/>
    </row>
    <row r="311" spans="1:46">
      <c r="A311" s="327">
        <v>20210423</v>
      </c>
      <c r="B311" s="394">
        <v>2023</v>
      </c>
      <c r="C311" s="394">
        <v>4</v>
      </c>
      <c r="D311" s="394"/>
      <c r="E311" s="395"/>
      <c r="F311" s="394"/>
      <c r="G311" s="396"/>
      <c r="H311" s="297"/>
      <c r="I311" s="369"/>
      <c r="J311" s="297"/>
      <c r="K311" s="279"/>
      <c r="L311" s="279"/>
      <c r="M311" s="279"/>
      <c r="N311" s="364"/>
      <c r="O311" s="370"/>
      <c r="P311" s="279"/>
      <c r="Q311" s="376"/>
      <c r="R311" s="299"/>
      <c r="S311" s="307"/>
      <c r="T311" s="299"/>
      <c r="U311" s="299"/>
      <c r="V311" s="279"/>
      <c r="W311" s="299"/>
      <c r="X311" s="279"/>
      <c r="Y311" s="299"/>
      <c r="Z311" s="299"/>
      <c r="AA311" s="300"/>
      <c r="AB311" s="300"/>
      <c r="AC311" s="385"/>
      <c r="AD311" s="386"/>
      <c r="AE311" s="386"/>
      <c r="AF311" s="385"/>
      <c r="AG311" s="279"/>
      <c r="AH311" s="297"/>
      <c r="AI311" s="297"/>
      <c r="AJ311" s="297"/>
      <c r="AK311" s="303"/>
      <c r="AL311" s="304"/>
      <c r="AM311" s="296"/>
      <c r="AN311" s="296"/>
      <c r="AO311" s="305" t="str">
        <f t="shared" si="14"/>
        <v/>
      </c>
      <c r="AP311" s="305" t="str">
        <f t="shared" si="13"/>
        <v/>
      </c>
      <c r="AT311" s="371"/>
    </row>
    <row r="312" spans="1:46">
      <c r="B312" s="394">
        <v>2023</v>
      </c>
      <c r="C312" s="394">
        <v>4</v>
      </c>
      <c r="D312" s="394"/>
      <c r="E312" s="395"/>
      <c r="F312" s="394"/>
      <c r="G312" s="396"/>
      <c r="H312" s="297"/>
      <c r="I312" s="369"/>
      <c r="J312" s="297"/>
      <c r="K312" s="279"/>
      <c r="L312" s="279"/>
      <c r="M312" s="279"/>
      <c r="N312" s="364"/>
      <c r="O312" s="370"/>
      <c r="P312" s="279"/>
      <c r="Q312" s="376"/>
      <c r="R312" s="299"/>
      <c r="S312" s="307"/>
      <c r="T312" s="307"/>
      <c r="U312" s="299"/>
      <c r="V312" s="279"/>
      <c r="W312" s="299"/>
      <c r="X312" s="279"/>
      <c r="Y312" s="299"/>
      <c r="Z312" s="299"/>
      <c r="AA312" s="300"/>
      <c r="AB312" s="300"/>
      <c r="AC312" s="385"/>
      <c r="AD312" s="386"/>
      <c r="AE312" s="386"/>
      <c r="AF312" s="385"/>
      <c r="AG312" s="279"/>
      <c r="AH312" s="297"/>
      <c r="AI312" s="297"/>
      <c r="AJ312" s="297"/>
      <c r="AK312" s="400"/>
      <c r="AL312" s="304"/>
      <c r="AM312" s="296"/>
      <c r="AN312" s="296"/>
      <c r="AO312" s="305" t="str">
        <f t="shared" si="14"/>
        <v/>
      </c>
      <c r="AP312" s="305" t="str">
        <f t="shared" si="13"/>
        <v/>
      </c>
      <c r="AT312" s="371"/>
    </row>
    <row r="313" spans="1:46">
      <c r="B313" s="394">
        <v>2023</v>
      </c>
      <c r="C313" s="394">
        <v>4</v>
      </c>
      <c r="D313" s="394"/>
      <c r="E313" s="395"/>
      <c r="F313" s="394"/>
      <c r="G313" s="396"/>
      <c r="H313" s="297"/>
      <c r="I313" s="369"/>
      <c r="J313" s="297"/>
      <c r="K313" s="279"/>
      <c r="L313" s="279"/>
      <c r="M313" s="279"/>
      <c r="N313" s="364"/>
      <c r="O313" s="370"/>
      <c r="P313" s="279"/>
      <c r="Q313" s="376"/>
      <c r="R313" s="299"/>
      <c r="S313" s="307"/>
      <c r="T313" s="307"/>
      <c r="U313" s="299"/>
      <c r="V313" s="279"/>
      <c r="W313" s="299"/>
      <c r="X313" s="279"/>
      <c r="Y313" s="299"/>
      <c r="Z313" s="299"/>
      <c r="AA313" s="300"/>
      <c r="AB313" s="300"/>
      <c r="AC313" s="385"/>
      <c r="AD313" s="386"/>
      <c r="AE313" s="386"/>
      <c r="AF313" s="385"/>
      <c r="AG313" s="279"/>
      <c r="AH313" s="297"/>
      <c r="AI313" s="297"/>
      <c r="AJ313" s="297"/>
      <c r="AK313" s="303"/>
      <c r="AL313" s="304"/>
      <c r="AM313" s="296"/>
      <c r="AN313" s="296"/>
      <c r="AO313" s="305" t="str">
        <f t="shared" si="14"/>
        <v/>
      </c>
      <c r="AP313" s="305" t="str">
        <f t="shared" si="13"/>
        <v/>
      </c>
      <c r="AT313" s="371"/>
    </row>
    <row r="314" spans="1:46">
      <c r="B314" s="394">
        <v>2023</v>
      </c>
      <c r="C314" s="394">
        <v>4</v>
      </c>
      <c r="D314" s="394"/>
      <c r="E314" s="395"/>
      <c r="F314" s="394"/>
      <c r="G314" s="396"/>
      <c r="H314" s="297"/>
      <c r="I314" s="369"/>
      <c r="J314" s="297"/>
      <c r="K314" s="279"/>
      <c r="L314" s="279"/>
      <c r="M314" s="279"/>
      <c r="N314" s="364"/>
      <c r="O314" s="370"/>
      <c r="P314" s="279"/>
      <c r="Q314" s="376"/>
      <c r="R314" s="299"/>
      <c r="S314" s="307"/>
      <c r="T314" s="307"/>
      <c r="U314" s="299"/>
      <c r="V314" s="279"/>
      <c r="W314" s="299"/>
      <c r="X314" s="279"/>
      <c r="Y314" s="299"/>
      <c r="Z314" s="299"/>
      <c r="AA314" s="300"/>
      <c r="AB314" s="300"/>
      <c r="AC314" s="385"/>
      <c r="AD314" s="386"/>
      <c r="AE314" s="386"/>
      <c r="AF314" s="385"/>
      <c r="AG314" s="279"/>
      <c r="AH314" s="297"/>
      <c r="AI314" s="297"/>
      <c r="AJ314" s="297"/>
      <c r="AK314" s="303"/>
      <c r="AL314" s="304"/>
      <c r="AM314" s="296"/>
      <c r="AN314" s="296"/>
      <c r="AO314" s="305" t="str">
        <f t="shared" si="14"/>
        <v/>
      </c>
      <c r="AP314" s="305" t="str">
        <f t="shared" si="13"/>
        <v/>
      </c>
      <c r="AT314" s="371"/>
    </row>
    <row r="315" spans="1:46">
      <c r="B315" s="394">
        <v>2023</v>
      </c>
      <c r="C315" s="394">
        <v>4</v>
      </c>
      <c r="D315" s="394"/>
      <c r="E315" s="395"/>
      <c r="F315" s="394"/>
      <c r="G315" s="396"/>
      <c r="H315" s="297"/>
      <c r="I315" s="369"/>
      <c r="J315" s="297"/>
      <c r="K315" s="279"/>
      <c r="L315" s="279"/>
      <c r="M315" s="279"/>
      <c r="N315" s="364"/>
      <c r="O315" s="370"/>
      <c r="P315" s="279"/>
      <c r="Q315" s="376"/>
      <c r="R315" s="299"/>
      <c r="S315" s="307"/>
      <c r="T315" s="307"/>
      <c r="U315" s="299"/>
      <c r="V315" s="279"/>
      <c r="W315" s="299"/>
      <c r="X315" s="279"/>
      <c r="Y315" s="299"/>
      <c r="Z315" s="299"/>
      <c r="AA315" s="300"/>
      <c r="AB315" s="300"/>
      <c r="AC315" s="385"/>
      <c r="AD315" s="386"/>
      <c r="AE315" s="386"/>
      <c r="AF315" s="385"/>
      <c r="AG315" s="279"/>
      <c r="AH315" s="297"/>
      <c r="AI315" s="297"/>
      <c r="AJ315" s="297"/>
      <c r="AK315" s="303"/>
      <c r="AL315" s="304"/>
      <c r="AM315" s="296"/>
      <c r="AN315" s="296"/>
      <c r="AO315" s="305" t="str">
        <f t="shared" si="14"/>
        <v/>
      </c>
      <c r="AP315" s="305" t="str">
        <f t="shared" si="13"/>
        <v/>
      </c>
      <c r="AT315" s="371"/>
    </row>
    <row r="316" spans="1:46">
      <c r="B316" s="394">
        <v>2023</v>
      </c>
      <c r="C316" s="394">
        <v>4</v>
      </c>
      <c r="D316" s="394"/>
      <c r="E316" s="395"/>
      <c r="F316" s="394"/>
      <c r="G316" s="396"/>
      <c r="H316" s="297"/>
      <c r="I316" s="369"/>
      <c r="J316" s="297"/>
      <c r="K316" s="279"/>
      <c r="L316" s="279"/>
      <c r="M316" s="279"/>
      <c r="N316" s="364"/>
      <c r="O316" s="370"/>
      <c r="P316" s="279"/>
      <c r="Q316" s="376"/>
      <c r="R316" s="299"/>
      <c r="S316" s="307"/>
      <c r="T316" s="307"/>
      <c r="U316" s="299"/>
      <c r="V316" s="279"/>
      <c r="W316" s="299"/>
      <c r="X316" s="279"/>
      <c r="Y316" s="299"/>
      <c r="Z316" s="299"/>
      <c r="AA316" s="300"/>
      <c r="AB316" s="300"/>
      <c r="AC316" s="385"/>
      <c r="AD316" s="386"/>
      <c r="AE316" s="386"/>
      <c r="AF316" s="385"/>
      <c r="AG316" s="279"/>
      <c r="AH316" s="297"/>
      <c r="AI316" s="297"/>
      <c r="AJ316" s="297"/>
      <c r="AK316" s="303"/>
      <c r="AL316" s="304"/>
      <c r="AM316" s="296"/>
      <c r="AN316" s="296"/>
      <c r="AO316" s="305" t="str">
        <f t="shared" si="14"/>
        <v/>
      </c>
      <c r="AP316" s="305" t="str">
        <f t="shared" si="13"/>
        <v/>
      </c>
      <c r="AT316" s="371"/>
    </row>
    <row r="317" spans="1:46">
      <c r="B317" s="394">
        <v>2023</v>
      </c>
      <c r="C317" s="394">
        <v>4</v>
      </c>
      <c r="D317" s="394"/>
      <c r="E317" s="395"/>
      <c r="F317" s="394"/>
      <c r="G317" s="396"/>
      <c r="H317" s="297"/>
      <c r="I317" s="369"/>
      <c r="J317" s="297"/>
      <c r="K317" s="279"/>
      <c r="L317" s="279"/>
      <c r="M317" s="279"/>
      <c r="N317" s="364"/>
      <c r="O317" s="370"/>
      <c r="P317" s="279"/>
      <c r="Q317" s="376"/>
      <c r="R317" s="299"/>
      <c r="S317" s="307"/>
      <c r="T317" s="307"/>
      <c r="U317" s="299"/>
      <c r="V317" s="279"/>
      <c r="W317" s="299"/>
      <c r="X317" s="279"/>
      <c r="Y317" s="299"/>
      <c r="Z317" s="299"/>
      <c r="AA317" s="300"/>
      <c r="AB317" s="300"/>
      <c r="AC317" s="385"/>
      <c r="AD317" s="386"/>
      <c r="AE317" s="386"/>
      <c r="AF317" s="385"/>
      <c r="AG317" s="279"/>
      <c r="AH317" s="297"/>
      <c r="AI317" s="297"/>
      <c r="AJ317" s="297"/>
      <c r="AK317" s="303"/>
      <c r="AL317" s="304"/>
      <c r="AM317" s="296"/>
      <c r="AN317" s="296"/>
      <c r="AO317" s="305" t="str">
        <f t="shared" si="14"/>
        <v/>
      </c>
      <c r="AP317" s="305" t="str">
        <f t="shared" si="13"/>
        <v/>
      </c>
      <c r="AT317" s="371"/>
    </row>
    <row r="318" spans="1:46">
      <c r="B318" s="394">
        <v>2023</v>
      </c>
      <c r="C318" s="394">
        <v>4</v>
      </c>
      <c r="D318" s="394"/>
      <c r="E318" s="395"/>
      <c r="F318" s="394"/>
      <c r="G318" s="396"/>
      <c r="H318" s="297"/>
      <c r="I318" s="369"/>
      <c r="J318" s="297"/>
      <c r="K318" s="279"/>
      <c r="L318" s="279"/>
      <c r="M318" s="279"/>
      <c r="N318" s="364"/>
      <c r="O318" s="370"/>
      <c r="P318" s="279"/>
      <c r="Q318" s="376"/>
      <c r="R318" s="299"/>
      <c r="S318" s="307"/>
      <c r="T318" s="307"/>
      <c r="U318" s="299"/>
      <c r="V318" s="279"/>
      <c r="W318" s="299"/>
      <c r="X318" s="279"/>
      <c r="Y318" s="299"/>
      <c r="Z318" s="299"/>
      <c r="AA318" s="300"/>
      <c r="AB318" s="300"/>
      <c r="AC318" s="385"/>
      <c r="AD318" s="386"/>
      <c r="AE318" s="386"/>
      <c r="AF318" s="385"/>
      <c r="AG318" s="279"/>
      <c r="AH318" s="297"/>
      <c r="AI318" s="297"/>
      <c r="AJ318" s="297"/>
      <c r="AK318" s="303"/>
      <c r="AL318" s="304"/>
      <c r="AM318" s="296"/>
      <c r="AN318" s="296"/>
      <c r="AO318" s="305" t="str">
        <f t="shared" si="14"/>
        <v/>
      </c>
      <c r="AP318" s="305" t="str">
        <f t="shared" si="13"/>
        <v/>
      </c>
      <c r="AT318" s="371"/>
    </row>
    <row r="319" spans="1:46">
      <c r="B319" s="394">
        <v>2023</v>
      </c>
      <c r="C319" s="394">
        <v>4</v>
      </c>
      <c r="D319" s="394"/>
      <c r="E319" s="395"/>
      <c r="F319" s="394"/>
      <c r="G319" s="396"/>
      <c r="H319" s="297"/>
      <c r="I319" s="369"/>
      <c r="J319" s="297"/>
      <c r="K319" s="279"/>
      <c r="L319" s="279"/>
      <c r="M319" s="279"/>
      <c r="N319" s="364"/>
      <c r="O319" s="370"/>
      <c r="P319" s="279"/>
      <c r="Q319" s="376"/>
      <c r="R319" s="299"/>
      <c r="S319" s="307"/>
      <c r="T319" s="307"/>
      <c r="U319" s="299"/>
      <c r="V319" s="279"/>
      <c r="W319" s="299"/>
      <c r="X319" s="279"/>
      <c r="Y319" s="299"/>
      <c r="Z319" s="299"/>
      <c r="AA319" s="300"/>
      <c r="AB319" s="300"/>
      <c r="AC319" s="385"/>
      <c r="AD319" s="386"/>
      <c r="AE319" s="386"/>
      <c r="AF319" s="385"/>
      <c r="AG319" s="279"/>
      <c r="AH319" s="297"/>
      <c r="AI319" s="297"/>
      <c r="AJ319" s="297"/>
      <c r="AK319" s="303"/>
      <c r="AL319" s="304"/>
      <c r="AM319" s="296"/>
      <c r="AN319" s="296"/>
      <c r="AO319" s="305" t="str">
        <f t="shared" si="14"/>
        <v/>
      </c>
      <c r="AP319" s="305" t="str">
        <f t="shared" si="13"/>
        <v/>
      </c>
      <c r="AT319" s="371"/>
    </row>
    <row r="320" spans="1:46">
      <c r="A320" s="327">
        <v>20210426</v>
      </c>
      <c r="B320" s="394">
        <v>2023</v>
      </c>
      <c r="C320" s="394">
        <v>4</v>
      </c>
      <c r="D320" s="394"/>
      <c r="E320" s="395"/>
      <c r="F320" s="394"/>
      <c r="G320" s="396"/>
      <c r="H320" s="297"/>
      <c r="I320" s="369"/>
      <c r="J320" s="297"/>
      <c r="K320" s="279"/>
      <c r="L320" s="279"/>
      <c r="M320" s="279"/>
      <c r="N320" s="364"/>
      <c r="O320" s="370"/>
      <c r="P320" s="279"/>
      <c r="Q320" s="376"/>
      <c r="R320" s="299"/>
      <c r="S320" s="307"/>
      <c r="T320" s="307"/>
      <c r="U320" s="299"/>
      <c r="V320" s="279"/>
      <c r="W320" s="299"/>
      <c r="X320" s="279"/>
      <c r="Y320" s="299"/>
      <c r="Z320" s="299"/>
      <c r="AA320" s="300"/>
      <c r="AB320" s="300"/>
      <c r="AC320" s="385"/>
      <c r="AD320" s="386"/>
      <c r="AE320" s="386"/>
      <c r="AF320" s="385"/>
      <c r="AG320" s="279"/>
      <c r="AH320" s="297"/>
      <c r="AI320" s="297"/>
      <c r="AJ320" s="297"/>
      <c r="AK320" s="303"/>
      <c r="AL320" s="304"/>
      <c r="AM320" s="296"/>
      <c r="AN320" s="296"/>
      <c r="AO320" s="305" t="s">
        <v>655</v>
      </c>
      <c r="AP320" s="305">
        <v>0.11111111111111116</v>
      </c>
      <c r="AT320" s="371"/>
    </row>
    <row r="321" spans="1:46">
      <c r="A321" s="327">
        <v>20210426</v>
      </c>
      <c r="B321" s="394">
        <v>2023</v>
      </c>
      <c r="C321" s="394">
        <v>4</v>
      </c>
      <c r="D321" s="394"/>
      <c r="E321" s="395"/>
      <c r="F321" s="394"/>
      <c r="G321" s="396"/>
      <c r="H321" s="297"/>
      <c r="I321" s="369"/>
      <c r="J321" s="297"/>
      <c r="K321" s="279"/>
      <c r="L321" s="279"/>
      <c r="M321" s="279"/>
      <c r="N321" s="364"/>
      <c r="O321" s="370"/>
      <c r="P321" s="279"/>
      <c r="Q321" s="376"/>
      <c r="R321" s="299"/>
      <c r="S321" s="307"/>
      <c r="T321" s="299"/>
      <c r="U321" s="299"/>
      <c r="V321" s="279"/>
      <c r="W321" s="299"/>
      <c r="X321" s="279"/>
      <c r="Y321" s="299"/>
      <c r="Z321" s="299"/>
      <c r="AA321" s="300"/>
      <c r="AB321" s="300"/>
      <c r="AC321" s="385"/>
      <c r="AD321" s="386"/>
      <c r="AE321" s="386"/>
      <c r="AF321" s="385"/>
      <c r="AG321" s="279"/>
      <c r="AH321" s="297"/>
      <c r="AI321" s="297"/>
      <c r="AJ321" s="297"/>
      <c r="AK321" s="303"/>
      <c r="AL321" s="304"/>
      <c r="AM321" s="296"/>
      <c r="AN321" s="296"/>
      <c r="AO321" s="305">
        <v>5.208333333333337E-2</v>
      </c>
      <c r="AP321" s="305" t="s">
        <v>655</v>
      </c>
      <c r="AT321" s="371"/>
    </row>
    <row r="322" spans="1:46">
      <c r="A322" s="327">
        <v>20210426</v>
      </c>
      <c r="B322" s="394">
        <v>2023</v>
      </c>
      <c r="C322" s="394">
        <v>4</v>
      </c>
      <c r="D322" s="394"/>
      <c r="E322" s="395"/>
      <c r="F322" s="394"/>
      <c r="G322" s="396"/>
      <c r="H322" s="297"/>
      <c r="I322" s="369"/>
      <c r="J322" s="297"/>
      <c r="K322" s="279"/>
      <c r="L322" s="279"/>
      <c r="M322" s="279"/>
      <c r="N322" s="364"/>
      <c r="O322" s="370"/>
      <c r="P322" s="279"/>
      <c r="Q322" s="376"/>
      <c r="R322" s="299"/>
      <c r="S322" s="307"/>
      <c r="T322" s="299"/>
      <c r="U322" s="299"/>
      <c r="V322" s="279"/>
      <c r="W322" s="299"/>
      <c r="X322" s="279"/>
      <c r="Y322" s="299"/>
      <c r="Z322" s="299"/>
      <c r="AA322" s="300"/>
      <c r="AB322" s="300"/>
      <c r="AC322" s="385"/>
      <c r="AD322" s="386"/>
      <c r="AE322" s="386"/>
      <c r="AF322" s="385"/>
      <c r="AG322" s="279"/>
      <c r="AH322" s="297"/>
      <c r="AI322" s="297"/>
      <c r="AJ322" s="297"/>
      <c r="AK322" s="303"/>
      <c r="AL322" s="304"/>
      <c r="AM322" s="296"/>
      <c r="AN322" s="296"/>
      <c r="AO322" s="305" t="s">
        <v>655</v>
      </c>
      <c r="AP322" s="305">
        <v>9.375E-2</v>
      </c>
      <c r="AT322" s="371"/>
    </row>
    <row r="323" spans="1:46">
      <c r="A323" s="327">
        <v>20210426</v>
      </c>
      <c r="B323" s="394">
        <v>2023</v>
      </c>
      <c r="C323" s="394">
        <v>4</v>
      </c>
      <c r="D323" s="394"/>
      <c r="E323" s="395"/>
      <c r="F323" s="394"/>
      <c r="G323" s="396"/>
      <c r="H323" s="297"/>
      <c r="I323" s="369"/>
      <c r="J323" s="297"/>
      <c r="K323" s="279"/>
      <c r="L323" s="279"/>
      <c r="M323" s="279"/>
      <c r="N323" s="364"/>
      <c r="O323" s="370"/>
      <c r="P323" s="279"/>
      <c r="Q323" s="376"/>
      <c r="R323" s="299"/>
      <c r="S323" s="307"/>
      <c r="T323" s="299"/>
      <c r="U323" s="299"/>
      <c r="V323" s="279"/>
      <c r="W323" s="299"/>
      <c r="X323" s="279"/>
      <c r="Y323" s="299"/>
      <c r="Z323" s="299"/>
      <c r="AA323" s="300"/>
      <c r="AB323" s="300"/>
      <c r="AC323" s="385"/>
      <c r="AD323" s="386"/>
      <c r="AE323" s="386"/>
      <c r="AF323" s="385"/>
      <c r="AG323" s="279"/>
      <c r="AH323" s="297"/>
      <c r="AI323" s="297"/>
      <c r="AJ323" s="297"/>
      <c r="AK323" s="303"/>
      <c r="AL323" s="304"/>
      <c r="AM323" s="296"/>
      <c r="AN323" s="296"/>
      <c r="AO323" s="305">
        <v>6.25E-2</v>
      </c>
      <c r="AP323" s="305">
        <v>4.1666666666666657E-2</v>
      </c>
      <c r="AT323" s="371"/>
    </row>
    <row r="324" spans="1:46">
      <c r="A324" s="327">
        <v>20210427</v>
      </c>
      <c r="B324" s="394">
        <v>2023</v>
      </c>
      <c r="C324" s="394">
        <v>4</v>
      </c>
      <c r="D324" s="394"/>
      <c r="E324" s="395"/>
      <c r="F324" s="394"/>
      <c r="G324" s="396"/>
      <c r="H324" s="297"/>
      <c r="I324" s="369"/>
      <c r="J324" s="297"/>
      <c r="K324" s="279"/>
      <c r="L324" s="279"/>
      <c r="M324" s="279"/>
      <c r="N324" s="364"/>
      <c r="O324" s="370"/>
      <c r="P324" s="279"/>
      <c r="Q324" s="376"/>
      <c r="R324" s="299"/>
      <c r="S324" s="307"/>
      <c r="T324" s="299"/>
      <c r="U324" s="299"/>
      <c r="V324" s="279"/>
      <c r="W324" s="299"/>
      <c r="X324" s="279"/>
      <c r="Y324" s="299"/>
      <c r="Z324" s="299"/>
      <c r="AA324" s="300"/>
      <c r="AB324" s="300"/>
      <c r="AC324" s="385"/>
      <c r="AD324" s="386"/>
      <c r="AE324" s="386"/>
      <c r="AF324" s="385"/>
      <c r="AG324" s="279"/>
      <c r="AH324" s="297"/>
      <c r="AI324" s="297"/>
      <c r="AJ324" s="297"/>
      <c r="AK324" s="303"/>
      <c r="AL324" s="304"/>
      <c r="AM324" s="296"/>
      <c r="AN324" s="296"/>
      <c r="AO324" s="305">
        <v>4.1666666666666657E-2</v>
      </c>
      <c r="AP324" s="305">
        <v>0.72916666666666674</v>
      </c>
      <c r="AT324" s="371"/>
    </row>
    <row r="325" spans="1:46">
      <c r="A325" s="327">
        <v>20210427</v>
      </c>
      <c r="B325" s="394">
        <v>2023</v>
      </c>
      <c r="C325" s="394">
        <v>4</v>
      </c>
      <c r="D325" s="394"/>
      <c r="E325" s="395"/>
      <c r="F325" s="394"/>
      <c r="G325" s="396"/>
      <c r="H325" s="297"/>
      <c r="I325" s="369"/>
      <c r="J325" s="297"/>
      <c r="K325" s="279"/>
      <c r="L325" s="279"/>
      <c r="M325" s="279"/>
      <c r="N325" s="364"/>
      <c r="O325" s="370"/>
      <c r="P325" s="279"/>
      <c r="Q325" s="376"/>
      <c r="R325" s="299"/>
      <c r="S325" s="307"/>
      <c r="T325" s="307"/>
      <c r="U325" s="299"/>
      <c r="V325" s="279"/>
      <c r="W325" s="299"/>
      <c r="X325" s="279"/>
      <c r="Y325" s="299"/>
      <c r="Z325" s="299"/>
      <c r="AA325" s="300"/>
      <c r="AB325" s="300"/>
      <c r="AC325" s="385"/>
      <c r="AD325" s="386"/>
      <c r="AE325" s="386"/>
      <c r="AF325" s="385"/>
      <c r="AG325" s="279"/>
      <c r="AH325" s="297"/>
      <c r="AI325" s="297"/>
      <c r="AJ325" s="297"/>
      <c r="AK325" s="303"/>
      <c r="AL325" s="304"/>
      <c r="AM325" s="296"/>
      <c r="AN325" s="296"/>
      <c r="AO325" s="305" t="s">
        <v>655</v>
      </c>
      <c r="AP325" s="305" t="s">
        <v>655</v>
      </c>
      <c r="AT325" s="371"/>
    </row>
    <row r="326" spans="1:46">
      <c r="A326" s="327">
        <v>20210427</v>
      </c>
      <c r="B326" s="394">
        <v>2023</v>
      </c>
      <c r="C326" s="394">
        <v>4</v>
      </c>
      <c r="D326" s="394"/>
      <c r="E326" s="395"/>
      <c r="F326" s="394"/>
      <c r="G326" s="396"/>
      <c r="H326" s="297"/>
      <c r="I326" s="369"/>
      <c r="J326" s="297"/>
      <c r="K326" s="279"/>
      <c r="L326" s="279"/>
      <c r="M326" s="279"/>
      <c r="N326" s="364"/>
      <c r="O326" s="370"/>
      <c r="P326" s="279"/>
      <c r="Q326" s="376"/>
      <c r="R326" s="299"/>
      <c r="S326" s="307"/>
      <c r="T326" s="307"/>
      <c r="U326" s="299"/>
      <c r="V326" s="279"/>
      <c r="W326" s="299"/>
      <c r="X326" s="279"/>
      <c r="Y326" s="299"/>
      <c r="Z326" s="299"/>
      <c r="AA326" s="300"/>
      <c r="AB326" s="300"/>
      <c r="AC326" s="385"/>
      <c r="AD326" s="386"/>
      <c r="AE326" s="386"/>
      <c r="AF326" s="385"/>
      <c r="AG326" s="279"/>
      <c r="AH326" s="297"/>
      <c r="AI326" s="297"/>
      <c r="AJ326" s="297"/>
      <c r="AK326" s="303"/>
      <c r="AL326" s="304"/>
      <c r="AM326" s="296"/>
      <c r="AN326" s="296"/>
      <c r="AO326" s="305" t="str">
        <f t="shared" ref="AO326:AO388" si="15">IF(IF(AC326&gt;AD326,1-AC326+AD326,AD326-AC326)=0,"",IF(AC326&gt;AD326,1-AC326+AD326,AD326-AC326))</f>
        <v/>
      </c>
      <c r="AP326" s="305" t="str">
        <f t="shared" ref="AP326:AP388" si="16">IF(IF(AE326&gt;AF326,1-AE326+AF326,AF326-AE326)=0,"",IF(AE326&gt;AF326,1-AE326+AF326,AF326-AE326))</f>
        <v/>
      </c>
      <c r="AT326" s="371"/>
    </row>
    <row r="327" spans="1:46">
      <c r="A327" s="327">
        <v>20210427</v>
      </c>
      <c r="B327" s="394">
        <v>2023</v>
      </c>
      <c r="C327" s="394">
        <v>4</v>
      </c>
      <c r="D327" s="394"/>
      <c r="E327" s="395"/>
      <c r="F327" s="394"/>
      <c r="G327" s="396"/>
      <c r="H327" s="297"/>
      <c r="I327" s="369"/>
      <c r="J327" s="297"/>
      <c r="K327" s="279"/>
      <c r="L327" s="279"/>
      <c r="M327" s="279"/>
      <c r="N327" s="364"/>
      <c r="O327" s="370"/>
      <c r="P327" s="279"/>
      <c r="Q327" s="376"/>
      <c r="R327" s="299"/>
      <c r="S327" s="307"/>
      <c r="T327" s="307"/>
      <c r="U327" s="299"/>
      <c r="V327" s="279"/>
      <c r="W327" s="299"/>
      <c r="X327" s="279"/>
      <c r="Y327" s="299"/>
      <c r="Z327" s="299"/>
      <c r="AA327" s="300"/>
      <c r="AB327" s="300"/>
      <c r="AC327" s="385"/>
      <c r="AD327" s="386"/>
      <c r="AE327" s="386"/>
      <c r="AF327" s="385"/>
      <c r="AG327" s="279"/>
      <c r="AH327" s="297"/>
      <c r="AI327" s="297"/>
      <c r="AJ327" s="297"/>
      <c r="AK327" s="303"/>
      <c r="AL327" s="304"/>
      <c r="AM327" s="296"/>
      <c r="AN327" s="296"/>
      <c r="AO327" s="305" t="str">
        <f t="shared" si="15"/>
        <v/>
      </c>
      <c r="AP327" s="305" t="str">
        <f t="shared" si="16"/>
        <v/>
      </c>
      <c r="AT327" s="371"/>
    </row>
    <row r="328" spans="1:46">
      <c r="A328" s="327">
        <v>20210427</v>
      </c>
      <c r="B328" s="394">
        <v>2023</v>
      </c>
      <c r="C328" s="394">
        <v>4</v>
      </c>
      <c r="D328" s="394"/>
      <c r="E328" s="395"/>
      <c r="F328" s="394"/>
      <c r="G328" s="396"/>
      <c r="H328" s="297"/>
      <c r="I328" s="369"/>
      <c r="J328" s="297"/>
      <c r="K328" s="279"/>
      <c r="L328" s="279"/>
      <c r="M328" s="279"/>
      <c r="N328" s="364"/>
      <c r="O328" s="370"/>
      <c r="P328" s="279"/>
      <c r="Q328" s="376"/>
      <c r="R328" s="299"/>
      <c r="S328" s="307"/>
      <c r="T328" s="307"/>
      <c r="U328" s="299"/>
      <c r="V328" s="279"/>
      <c r="W328" s="299"/>
      <c r="X328" s="279"/>
      <c r="Y328" s="299"/>
      <c r="Z328" s="299"/>
      <c r="AA328" s="300"/>
      <c r="AB328" s="300"/>
      <c r="AC328" s="385"/>
      <c r="AD328" s="386"/>
      <c r="AE328" s="386"/>
      <c r="AF328" s="385"/>
      <c r="AG328" s="279"/>
      <c r="AH328" s="297"/>
      <c r="AI328" s="297"/>
      <c r="AJ328" s="297"/>
      <c r="AK328" s="303"/>
      <c r="AL328" s="304"/>
      <c r="AM328" s="296"/>
      <c r="AN328" s="296"/>
      <c r="AO328" s="305" t="str">
        <f t="shared" si="15"/>
        <v/>
      </c>
      <c r="AP328" s="305" t="str">
        <f t="shared" si="16"/>
        <v/>
      </c>
      <c r="AT328" s="371"/>
    </row>
    <row r="329" spans="1:46">
      <c r="A329" s="327">
        <v>20210427</v>
      </c>
      <c r="B329" s="394">
        <v>2023</v>
      </c>
      <c r="C329" s="394">
        <v>4</v>
      </c>
      <c r="D329" s="394"/>
      <c r="E329" s="395"/>
      <c r="F329" s="394"/>
      <c r="G329" s="396"/>
      <c r="H329" s="297"/>
      <c r="I329" s="369"/>
      <c r="J329" s="297"/>
      <c r="K329" s="279"/>
      <c r="L329" s="279"/>
      <c r="M329" s="279"/>
      <c r="N329" s="364"/>
      <c r="O329" s="370"/>
      <c r="P329" s="279"/>
      <c r="Q329" s="376"/>
      <c r="R329" s="299"/>
      <c r="S329" s="307"/>
      <c r="T329" s="307"/>
      <c r="U329" s="299"/>
      <c r="V329" s="279"/>
      <c r="W329" s="299"/>
      <c r="X329" s="279"/>
      <c r="Y329" s="299"/>
      <c r="Z329" s="299"/>
      <c r="AA329" s="300"/>
      <c r="AB329" s="300"/>
      <c r="AC329" s="385"/>
      <c r="AD329" s="386"/>
      <c r="AE329" s="386"/>
      <c r="AF329" s="385"/>
      <c r="AG329" s="279"/>
      <c r="AH329" s="297"/>
      <c r="AI329" s="297"/>
      <c r="AJ329" s="297"/>
      <c r="AK329" s="303"/>
      <c r="AL329" s="304"/>
      <c r="AM329" s="296"/>
      <c r="AN329" s="296"/>
      <c r="AO329" s="305" t="str">
        <f t="shared" si="15"/>
        <v/>
      </c>
      <c r="AP329" s="305" t="str">
        <f t="shared" si="16"/>
        <v/>
      </c>
      <c r="AT329" s="371"/>
    </row>
    <row r="330" spans="1:46">
      <c r="A330" s="327">
        <v>20210427</v>
      </c>
      <c r="B330" s="394">
        <v>2023</v>
      </c>
      <c r="C330" s="394">
        <v>4</v>
      </c>
      <c r="D330" s="394"/>
      <c r="E330" s="395"/>
      <c r="F330" s="394"/>
      <c r="G330" s="396"/>
      <c r="H330" s="297"/>
      <c r="I330" s="369"/>
      <c r="J330" s="297"/>
      <c r="K330" s="279"/>
      <c r="L330" s="279"/>
      <c r="M330" s="279"/>
      <c r="N330" s="364"/>
      <c r="O330" s="370"/>
      <c r="P330" s="279"/>
      <c r="Q330" s="376"/>
      <c r="R330" s="299"/>
      <c r="S330" s="307"/>
      <c r="T330" s="307"/>
      <c r="U330" s="299"/>
      <c r="V330" s="279"/>
      <c r="W330" s="299"/>
      <c r="X330" s="279"/>
      <c r="Y330" s="299"/>
      <c r="Z330" s="299"/>
      <c r="AA330" s="300"/>
      <c r="AB330" s="300"/>
      <c r="AC330" s="385"/>
      <c r="AD330" s="386"/>
      <c r="AE330" s="386"/>
      <c r="AF330" s="385"/>
      <c r="AG330" s="279"/>
      <c r="AH330" s="297"/>
      <c r="AI330" s="297"/>
      <c r="AJ330" s="297"/>
      <c r="AK330" s="303"/>
      <c r="AL330" s="304"/>
      <c r="AM330" s="296"/>
      <c r="AN330" s="296"/>
      <c r="AO330" s="305" t="str">
        <f t="shared" si="15"/>
        <v/>
      </c>
      <c r="AP330" s="305" t="str">
        <f t="shared" si="16"/>
        <v/>
      </c>
      <c r="AT330" s="371"/>
    </row>
    <row r="331" spans="1:46">
      <c r="A331" s="327">
        <v>20210427</v>
      </c>
      <c r="B331" s="394">
        <v>2023</v>
      </c>
      <c r="C331" s="394">
        <v>4</v>
      </c>
      <c r="D331" s="394"/>
      <c r="E331" s="395"/>
      <c r="F331" s="394"/>
      <c r="G331" s="396"/>
      <c r="H331" s="297"/>
      <c r="I331" s="369"/>
      <c r="J331" s="297"/>
      <c r="K331" s="279"/>
      <c r="L331" s="279"/>
      <c r="M331" s="279"/>
      <c r="N331" s="364"/>
      <c r="O331" s="370"/>
      <c r="P331" s="279"/>
      <c r="Q331" s="376"/>
      <c r="R331" s="299"/>
      <c r="S331" s="307"/>
      <c r="T331" s="299"/>
      <c r="U331" s="299"/>
      <c r="V331" s="279"/>
      <c r="W331" s="299"/>
      <c r="X331" s="279"/>
      <c r="Y331" s="299"/>
      <c r="Z331" s="299"/>
      <c r="AA331" s="300"/>
      <c r="AB331" s="300"/>
      <c r="AC331" s="385"/>
      <c r="AD331" s="386"/>
      <c r="AE331" s="386"/>
      <c r="AF331" s="385"/>
      <c r="AG331" s="279"/>
      <c r="AH331" s="297"/>
      <c r="AI331" s="297"/>
      <c r="AJ331" s="297"/>
      <c r="AK331" s="303"/>
      <c r="AL331" s="304"/>
      <c r="AM331" s="296"/>
      <c r="AN331" s="296"/>
      <c r="AO331" s="305" t="str">
        <f t="shared" si="15"/>
        <v/>
      </c>
      <c r="AP331" s="305" t="str">
        <f t="shared" si="16"/>
        <v/>
      </c>
      <c r="AT331" s="371"/>
    </row>
    <row r="332" spans="1:46">
      <c r="A332" s="327">
        <v>20210427</v>
      </c>
      <c r="B332" s="394">
        <v>2023</v>
      </c>
      <c r="C332" s="394">
        <v>4</v>
      </c>
      <c r="D332" s="394"/>
      <c r="E332" s="395"/>
      <c r="F332" s="394"/>
      <c r="G332" s="396"/>
      <c r="H332" s="297"/>
      <c r="I332" s="369"/>
      <c r="J332" s="297"/>
      <c r="K332" s="279"/>
      <c r="L332" s="279"/>
      <c r="M332" s="279"/>
      <c r="N332" s="364"/>
      <c r="O332" s="370"/>
      <c r="P332" s="279"/>
      <c r="Q332" s="376"/>
      <c r="R332" s="299"/>
      <c r="S332" s="307"/>
      <c r="T332" s="307"/>
      <c r="U332" s="299"/>
      <c r="V332" s="279"/>
      <c r="W332" s="299"/>
      <c r="X332" s="279"/>
      <c r="Y332" s="299"/>
      <c r="Z332" s="299"/>
      <c r="AA332" s="300"/>
      <c r="AB332" s="300"/>
      <c r="AC332" s="385"/>
      <c r="AD332" s="386"/>
      <c r="AE332" s="386"/>
      <c r="AF332" s="385"/>
      <c r="AG332" s="279"/>
      <c r="AH332" s="297"/>
      <c r="AI332" s="297"/>
      <c r="AJ332" s="297"/>
      <c r="AK332" s="303"/>
      <c r="AL332" s="304"/>
      <c r="AM332" s="296"/>
      <c r="AN332" s="296"/>
      <c r="AO332" s="305" t="str">
        <f t="shared" si="15"/>
        <v/>
      </c>
      <c r="AP332" s="305" t="str">
        <f t="shared" si="16"/>
        <v/>
      </c>
      <c r="AT332" s="371"/>
    </row>
    <row r="333" spans="1:46">
      <c r="A333" s="327">
        <v>20210426</v>
      </c>
      <c r="B333" s="394">
        <v>2023</v>
      </c>
      <c r="C333" s="394">
        <v>4</v>
      </c>
      <c r="D333" s="394"/>
      <c r="E333" s="395"/>
      <c r="F333" s="394"/>
      <c r="G333" s="396"/>
      <c r="H333" s="297"/>
      <c r="I333" s="369"/>
      <c r="J333" s="297"/>
      <c r="K333" s="279"/>
      <c r="L333" s="279"/>
      <c r="M333" s="279"/>
      <c r="N333" s="364"/>
      <c r="O333" s="370"/>
      <c r="P333" s="279"/>
      <c r="Q333" s="376"/>
      <c r="R333" s="299"/>
      <c r="S333" s="307"/>
      <c r="T333" s="299"/>
      <c r="U333" s="299"/>
      <c r="V333" s="279"/>
      <c r="W333" s="299"/>
      <c r="X333" s="279"/>
      <c r="Y333" s="299"/>
      <c r="Z333" s="299"/>
      <c r="AA333" s="300"/>
      <c r="AB333" s="300"/>
      <c r="AC333" s="385"/>
      <c r="AD333" s="386"/>
      <c r="AE333" s="386"/>
      <c r="AF333" s="385"/>
      <c r="AG333" s="279"/>
      <c r="AH333" s="297"/>
      <c r="AI333" s="297"/>
      <c r="AJ333" s="297"/>
      <c r="AK333" s="303"/>
      <c r="AL333" s="304"/>
      <c r="AM333" s="296"/>
      <c r="AN333" s="296"/>
      <c r="AO333" s="305">
        <v>6.25E-2</v>
      </c>
      <c r="AP333" s="305">
        <v>4.1666666666666657E-2</v>
      </c>
      <c r="AT333" s="371"/>
    </row>
    <row r="334" spans="1:46">
      <c r="A334" s="327">
        <v>20210427</v>
      </c>
      <c r="B334" s="394">
        <v>2023</v>
      </c>
      <c r="C334" s="394">
        <v>4</v>
      </c>
      <c r="D334" s="394"/>
      <c r="E334" s="395"/>
      <c r="F334" s="394"/>
      <c r="G334" s="396"/>
      <c r="H334" s="297"/>
      <c r="I334" s="369"/>
      <c r="J334" s="297"/>
      <c r="K334" s="279"/>
      <c r="L334" s="279"/>
      <c r="M334" s="279"/>
      <c r="N334" s="364"/>
      <c r="O334" s="370"/>
      <c r="P334" s="279"/>
      <c r="Q334" s="376"/>
      <c r="R334" s="299"/>
      <c r="S334" s="307"/>
      <c r="T334" s="299"/>
      <c r="U334" s="299"/>
      <c r="V334" s="279"/>
      <c r="W334" s="299"/>
      <c r="X334" s="279"/>
      <c r="Y334" s="299"/>
      <c r="Z334" s="299"/>
      <c r="AA334" s="300"/>
      <c r="AB334" s="300"/>
      <c r="AC334" s="385"/>
      <c r="AD334" s="386"/>
      <c r="AE334" s="386"/>
      <c r="AF334" s="385"/>
      <c r="AG334" s="279"/>
      <c r="AH334" s="297"/>
      <c r="AI334" s="297"/>
      <c r="AJ334" s="297"/>
      <c r="AK334" s="303"/>
      <c r="AL334" s="304"/>
      <c r="AM334" s="296"/>
      <c r="AN334" s="296"/>
      <c r="AO334" s="305">
        <v>4.1666666666666657E-2</v>
      </c>
      <c r="AP334" s="305">
        <v>0.72916666666666674</v>
      </c>
      <c r="AT334" s="371"/>
    </row>
    <row r="335" spans="1:46">
      <c r="A335" s="327">
        <v>20210427</v>
      </c>
      <c r="B335" s="394">
        <v>2023</v>
      </c>
      <c r="C335" s="394">
        <v>4</v>
      </c>
      <c r="D335" s="394"/>
      <c r="E335" s="395"/>
      <c r="F335" s="394"/>
      <c r="G335" s="396"/>
      <c r="H335" s="297"/>
      <c r="I335" s="369"/>
      <c r="J335" s="297"/>
      <c r="K335" s="279"/>
      <c r="L335" s="279"/>
      <c r="M335" s="279"/>
      <c r="N335" s="364"/>
      <c r="O335" s="370"/>
      <c r="P335" s="279"/>
      <c r="Q335" s="376"/>
      <c r="R335" s="299"/>
      <c r="S335" s="307"/>
      <c r="T335" s="299"/>
      <c r="U335" s="299"/>
      <c r="V335" s="279"/>
      <c r="W335" s="299"/>
      <c r="X335" s="279"/>
      <c r="Y335" s="299"/>
      <c r="Z335" s="299"/>
      <c r="AA335" s="300"/>
      <c r="AB335" s="300"/>
      <c r="AC335" s="385"/>
      <c r="AD335" s="386"/>
      <c r="AE335" s="386"/>
      <c r="AF335" s="385"/>
      <c r="AG335" s="279"/>
      <c r="AH335" s="297"/>
      <c r="AI335" s="297"/>
      <c r="AJ335" s="297"/>
      <c r="AK335" s="303"/>
      <c r="AL335" s="304"/>
      <c r="AM335" s="296"/>
      <c r="AN335" s="296"/>
      <c r="AO335" s="305" t="str">
        <f t="shared" si="15"/>
        <v/>
      </c>
      <c r="AP335" s="305" t="str">
        <f t="shared" si="16"/>
        <v/>
      </c>
      <c r="AT335" s="371"/>
    </row>
    <row r="336" spans="1:46">
      <c r="A336" s="327">
        <v>20210427</v>
      </c>
      <c r="B336" s="394">
        <v>2023</v>
      </c>
      <c r="C336" s="394">
        <v>4</v>
      </c>
      <c r="D336" s="394"/>
      <c r="E336" s="395"/>
      <c r="F336" s="394"/>
      <c r="G336" s="396"/>
      <c r="H336" s="297"/>
      <c r="I336" s="369"/>
      <c r="J336" s="297"/>
      <c r="K336" s="279"/>
      <c r="L336" s="279"/>
      <c r="M336" s="279"/>
      <c r="N336" s="364"/>
      <c r="O336" s="370"/>
      <c r="P336" s="279"/>
      <c r="Q336" s="376"/>
      <c r="R336" s="299"/>
      <c r="S336" s="307"/>
      <c r="T336" s="299"/>
      <c r="U336" s="299"/>
      <c r="V336" s="279"/>
      <c r="W336" s="299"/>
      <c r="X336" s="279"/>
      <c r="Y336" s="299"/>
      <c r="Z336" s="299"/>
      <c r="AA336" s="300"/>
      <c r="AB336" s="300"/>
      <c r="AC336" s="385"/>
      <c r="AD336" s="386"/>
      <c r="AE336" s="386"/>
      <c r="AF336" s="385"/>
      <c r="AG336" s="279"/>
      <c r="AH336" s="297"/>
      <c r="AI336" s="297"/>
      <c r="AJ336" s="297"/>
      <c r="AK336" s="303"/>
      <c r="AL336" s="304"/>
      <c r="AM336" s="296"/>
      <c r="AN336" s="296"/>
      <c r="AO336" s="305" t="str">
        <f t="shared" si="15"/>
        <v/>
      </c>
      <c r="AP336" s="305" t="str">
        <f t="shared" si="16"/>
        <v/>
      </c>
      <c r="AT336" s="371"/>
    </row>
    <row r="337" spans="1:46">
      <c r="A337" s="327">
        <v>20210427</v>
      </c>
      <c r="B337" s="394">
        <v>2023</v>
      </c>
      <c r="C337" s="394">
        <v>4</v>
      </c>
      <c r="D337" s="394"/>
      <c r="E337" s="395"/>
      <c r="F337" s="394"/>
      <c r="G337" s="396"/>
      <c r="H337" s="297"/>
      <c r="I337" s="369"/>
      <c r="J337" s="297"/>
      <c r="K337" s="279"/>
      <c r="L337" s="279"/>
      <c r="M337" s="279"/>
      <c r="N337" s="364"/>
      <c r="O337" s="370"/>
      <c r="P337" s="279"/>
      <c r="Q337" s="376"/>
      <c r="R337" s="299"/>
      <c r="S337" s="307"/>
      <c r="T337" s="299"/>
      <c r="U337" s="299"/>
      <c r="V337" s="279"/>
      <c r="W337" s="299"/>
      <c r="X337" s="279"/>
      <c r="Y337" s="299"/>
      <c r="Z337" s="299"/>
      <c r="AA337" s="300"/>
      <c r="AB337" s="300"/>
      <c r="AC337" s="385"/>
      <c r="AD337" s="386"/>
      <c r="AE337" s="386"/>
      <c r="AF337" s="385"/>
      <c r="AG337" s="279"/>
      <c r="AH337" s="297"/>
      <c r="AI337" s="297"/>
      <c r="AJ337" s="297"/>
      <c r="AK337" s="303"/>
      <c r="AL337" s="304"/>
      <c r="AM337" s="296"/>
      <c r="AN337" s="296"/>
      <c r="AO337" s="305" t="str">
        <f t="shared" si="15"/>
        <v/>
      </c>
      <c r="AP337" s="305" t="str">
        <f t="shared" si="16"/>
        <v/>
      </c>
      <c r="AT337" s="371"/>
    </row>
    <row r="338" spans="1:46">
      <c r="A338" s="327">
        <v>20210427</v>
      </c>
      <c r="B338" s="394">
        <v>2023</v>
      </c>
      <c r="C338" s="394">
        <v>4</v>
      </c>
      <c r="D338" s="394"/>
      <c r="E338" s="395"/>
      <c r="F338" s="394"/>
      <c r="G338" s="396"/>
      <c r="H338" s="297"/>
      <c r="I338" s="369"/>
      <c r="J338" s="297"/>
      <c r="K338" s="279"/>
      <c r="L338" s="279"/>
      <c r="M338" s="279"/>
      <c r="N338" s="364"/>
      <c r="O338" s="370"/>
      <c r="P338" s="279"/>
      <c r="Q338" s="376"/>
      <c r="R338" s="299"/>
      <c r="S338" s="307"/>
      <c r="T338" s="299"/>
      <c r="U338" s="299"/>
      <c r="V338" s="279"/>
      <c r="W338" s="299"/>
      <c r="X338" s="279"/>
      <c r="Y338" s="299"/>
      <c r="Z338" s="299"/>
      <c r="AA338" s="300"/>
      <c r="AB338" s="300"/>
      <c r="AC338" s="385"/>
      <c r="AD338" s="386"/>
      <c r="AE338" s="386"/>
      <c r="AF338" s="385"/>
      <c r="AG338" s="279"/>
      <c r="AH338" s="297"/>
      <c r="AI338" s="297"/>
      <c r="AJ338" s="297"/>
      <c r="AK338" s="303"/>
      <c r="AL338" s="304"/>
      <c r="AM338" s="296"/>
      <c r="AN338" s="296"/>
      <c r="AO338" s="305" t="str">
        <f t="shared" si="15"/>
        <v/>
      </c>
      <c r="AP338" s="305" t="str">
        <f t="shared" si="16"/>
        <v/>
      </c>
      <c r="AT338" s="371"/>
    </row>
    <row r="339" spans="1:46">
      <c r="A339" s="327">
        <v>20210427</v>
      </c>
      <c r="B339" s="394">
        <v>2023</v>
      </c>
      <c r="C339" s="394">
        <v>4</v>
      </c>
      <c r="D339" s="394"/>
      <c r="E339" s="395"/>
      <c r="F339" s="394"/>
      <c r="G339" s="396"/>
      <c r="H339" s="297"/>
      <c r="I339" s="369"/>
      <c r="J339" s="297"/>
      <c r="K339" s="279"/>
      <c r="L339" s="279"/>
      <c r="M339" s="279"/>
      <c r="N339" s="364"/>
      <c r="O339" s="370"/>
      <c r="P339" s="279"/>
      <c r="Q339" s="376"/>
      <c r="R339" s="299"/>
      <c r="S339" s="307"/>
      <c r="T339" s="299"/>
      <c r="U339" s="299"/>
      <c r="V339" s="279"/>
      <c r="W339" s="299"/>
      <c r="X339" s="279"/>
      <c r="Y339" s="299"/>
      <c r="Z339" s="299"/>
      <c r="AA339" s="300"/>
      <c r="AB339" s="300"/>
      <c r="AC339" s="385"/>
      <c r="AD339" s="386"/>
      <c r="AE339" s="386"/>
      <c r="AF339" s="385"/>
      <c r="AG339" s="279"/>
      <c r="AH339" s="297"/>
      <c r="AI339" s="297"/>
      <c r="AJ339" s="297"/>
      <c r="AK339" s="303"/>
      <c r="AL339" s="304"/>
      <c r="AM339" s="296"/>
      <c r="AN339" s="296"/>
      <c r="AO339" s="305" t="str">
        <f t="shared" si="15"/>
        <v/>
      </c>
      <c r="AP339" s="305" t="str">
        <f t="shared" si="16"/>
        <v/>
      </c>
      <c r="AT339" s="371"/>
    </row>
    <row r="340" spans="1:46">
      <c r="A340" s="327">
        <v>20210427</v>
      </c>
      <c r="B340" s="394">
        <v>2023</v>
      </c>
      <c r="C340" s="394">
        <v>4</v>
      </c>
      <c r="D340" s="394"/>
      <c r="E340" s="395"/>
      <c r="F340" s="394"/>
      <c r="G340" s="396"/>
      <c r="H340" s="297"/>
      <c r="I340" s="369"/>
      <c r="J340" s="297"/>
      <c r="K340" s="279"/>
      <c r="L340" s="279"/>
      <c r="M340" s="279"/>
      <c r="N340" s="397"/>
      <c r="O340" s="370"/>
      <c r="P340" s="279"/>
      <c r="Q340" s="376"/>
      <c r="R340" s="299"/>
      <c r="S340" s="307"/>
      <c r="T340" s="299"/>
      <c r="U340" s="299"/>
      <c r="V340" s="279"/>
      <c r="W340" s="299"/>
      <c r="X340" s="279"/>
      <c r="Y340" s="299"/>
      <c r="Z340" s="299"/>
      <c r="AA340" s="300"/>
      <c r="AB340" s="300"/>
      <c r="AC340" s="385"/>
      <c r="AD340" s="386"/>
      <c r="AE340" s="386"/>
      <c r="AF340" s="385"/>
      <c r="AG340" s="279"/>
      <c r="AH340" s="297"/>
      <c r="AI340" s="297"/>
      <c r="AJ340" s="297"/>
      <c r="AK340" s="303"/>
      <c r="AL340" s="304"/>
      <c r="AM340" s="296"/>
      <c r="AN340" s="296"/>
      <c r="AO340" s="305" t="str">
        <f t="shared" si="15"/>
        <v/>
      </c>
      <c r="AP340" s="305" t="str">
        <f t="shared" si="16"/>
        <v/>
      </c>
      <c r="AT340" s="371"/>
    </row>
    <row r="341" spans="1:46">
      <c r="A341" s="327">
        <v>20210427</v>
      </c>
      <c r="B341" s="394">
        <v>2023</v>
      </c>
      <c r="C341" s="394">
        <v>4</v>
      </c>
      <c r="D341" s="394"/>
      <c r="E341" s="395"/>
      <c r="F341" s="394"/>
      <c r="G341" s="396"/>
      <c r="H341" s="297"/>
      <c r="I341" s="369"/>
      <c r="J341" s="297"/>
      <c r="K341" s="279"/>
      <c r="L341" s="279"/>
      <c r="M341" s="279"/>
      <c r="N341" s="364"/>
      <c r="O341" s="370"/>
      <c r="P341" s="279"/>
      <c r="Q341" s="376"/>
      <c r="R341" s="299"/>
      <c r="S341" s="307"/>
      <c r="T341" s="299"/>
      <c r="U341" s="299"/>
      <c r="V341" s="279"/>
      <c r="W341" s="299"/>
      <c r="X341" s="279"/>
      <c r="Y341" s="299"/>
      <c r="Z341" s="299"/>
      <c r="AA341" s="300"/>
      <c r="AB341" s="300"/>
      <c r="AC341" s="385"/>
      <c r="AD341" s="386"/>
      <c r="AE341" s="386"/>
      <c r="AF341" s="385"/>
      <c r="AG341" s="279"/>
      <c r="AH341" s="297"/>
      <c r="AI341" s="297"/>
      <c r="AJ341" s="297"/>
      <c r="AK341" s="303"/>
      <c r="AL341" s="304"/>
      <c r="AM341" s="296"/>
      <c r="AN341" s="296"/>
      <c r="AO341" s="305" t="str">
        <f t="shared" si="15"/>
        <v/>
      </c>
      <c r="AP341" s="305" t="str">
        <f t="shared" si="16"/>
        <v/>
      </c>
      <c r="AT341" s="371"/>
    </row>
    <row r="342" spans="1:46">
      <c r="A342" s="327">
        <v>20210427</v>
      </c>
      <c r="B342" s="394">
        <v>2023</v>
      </c>
      <c r="C342" s="394">
        <v>4</v>
      </c>
      <c r="D342" s="394"/>
      <c r="E342" s="395"/>
      <c r="F342" s="394"/>
      <c r="G342" s="396"/>
      <c r="H342" s="297"/>
      <c r="I342" s="369"/>
      <c r="J342" s="297"/>
      <c r="K342" s="279"/>
      <c r="L342" s="279"/>
      <c r="M342" s="279"/>
      <c r="N342" s="364"/>
      <c r="O342" s="370"/>
      <c r="P342" s="279"/>
      <c r="Q342" s="376"/>
      <c r="R342" s="299"/>
      <c r="S342" s="307"/>
      <c r="T342" s="299"/>
      <c r="U342" s="299"/>
      <c r="V342" s="279"/>
      <c r="W342" s="299"/>
      <c r="X342" s="279"/>
      <c r="Y342" s="299"/>
      <c r="Z342" s="299"/>
      <c r="AA342" s="300"/>
      <c r="AB342" s="300"/>
      <c r="AC342" s="385"/>
      <c r="AD342" s="386"/>
      <c r="AE342" s="386"/>
      <c r="AF342" s="385"/>
      <c r="AG342" s="279"/>
      <c r="AH342" s="297"/>
      <c r="AI342" s="297"/>
      <c r="AJ342" s="297"/>
      <c r="AK342" s="303"/>
      <c r="AL342" s="304"/>
      <c r="AM342" s="296"/>
      <c r="AN342" s="296"/>
      <c r="AO342" s="305" t="str">
        <f t="shared" si="15"/>
        <v/>
      </c>
      <c r="AP342" s="305" t="str">
        <f t="shared" si="16"/>
        <v/>
      </c>
      <c r="AT342" s="371"/>
    </row>
    <row r="343" spans="1:46">
      <c r="A343" s="327">
        <v>20210427</v>
      </c>
      <c r="B343" s="394">
        <v>2023</v>
      </c>
      <c r="C343" s="394">
        <v>4</v>
      </c>
      <c r="D343" s="394"/>
      <c r="E343" s="395"/>
      <c r="F343" s="394"/>
      <c r="G343" s="396"/>
      <c r="H343" s="297"/>
      <c r="I343" s="369"/>
      <c r="J343" s="297"/>
      <c r="K343" s="279"/>
      <c r="L343" s="279"/>
      <c r="M343" s="279"/>
      <c r="N343" s="397"/>
      <c r="O343" s="370"/>
      <c r="P343" s="279"/>
      <c r="Q343" s="376"/>
      <c r="R343" s="299"/>
      <c r="S343" s="307"/>
      <c r="T343" s="299"/>
      <c r="U343" s="299"/>
      <c r="V343" s="279"/>
      <c r="W343" s="299"/>
      <c r="X343" s="279"/>
      <c r="Y343" s="299"/>
      <c r="Z343" s="299"/>
      <c r="AA343" s="401"/>
      <c r="AB343" s="300"/>
      <c r="AC343" s="385"/>
      <c r="AD343" s="386"/>
      <c r="AE343" s="386"/>
      <c r="AF343" s="385"/>
      <c r="AG343" s="279"/>
      <c r="AH343" s="297"/>
      <c r="AI343" s="297"/>
      <c r="AJ343" s="297"/>
      <c r="AK343" s="303"/>
      <c r="AL343" s="304"/>
      <c r="AM343" s="296"/>
      <c r="AN343" s="296"/>
      <c r="AO343" s="305" t="str">
        <f t="shared" si="15"/>
        <v/>
      </c>
      <c r="AP343" s="305" t="str">
        <f t="shared" si="16"/>
        <v/>
      </c>
      <c r="AT343" s="371"/>
    </row>
    <row r="344" spans="1:46">
      <c r="A344" s="327">
        <v>20210427</v>
      </c>
      <c r="B344" s="394">
        <v>2023</v>
      </c>
      <c r="C344" s="394">
        <v>4</v>
      </c>
      <c r="D344" s="394"/>
      <c r="E344" s="395"/>
      <c r="F344" s="394"/>
      <c r="G344" s="396"/>
      <c r="H344" s="297"/>
      <c r="I344" s="369"/>
      <c r="J344" s="297"/>
      <c r="K344" s="279"/>
      <c r="L344" s="279"/>
      <c r="M344" s="279"/>
      <c r="N344" s="364"/>
      <c r="O344" s="370"/>
      <c r="P344" s="279"/>
      <c r="Q344" s="376"/>
      <c r="R344" s="299"/>
      <c r="S344" s="307"/>
      <c r="T344" s="299"/>
      <c r="U344" s="299"/>
      <c r="V344" s="279"/>
      <c r="W344" s="299"/>
      <c r="X344" s="279"/>
      <c r="Y344" s="299"/>
      <c r="Z344" s="299"/>
      <c r="AA344" s="300"/>
      <c r="AB344" s="300"/>
      <c r="AC344" s="385"/>
      <c r="AD344" s="386"/>
      <c r="AE344" s="386"/>
      <c r="AF344" s="385"/>
      <c r="AG344" s="279"/>
      <c r="AH344" s="297"/>
      <c r="AI344" s="297"/>
      <c r="AJ344" s="297"/>
      <c r="AK344" s="303"/>
      <c r="AL344" s="304"/>
      <c r="AM344" s="296"/>
      <c r="AN344" s="296"/>
      <c r="AO344" s="305" t="str">
        <f t="shared" si="15"/>
        <v/>
      </c>
      <c r="AP344" s="305" t="str">
        <f t="shared" si="16"/>
        <v/>
      </c>
      <c r="AT344" s="371"/>
    </row>
    <row r="345" spans="1:46">
      <c r="A345" s="327">
        <v>20210427</v>
      </c>
      <c r="B345" s="394">
        <v>2023</v>
      </c>
      <c r="C345" s="394">
        <v>4</v>
      </c>
      <c r="D345" s="394"/>
      <c r="E345" s="395"/>
      <c r="F345" s="394"/>
      <c r="G345" s="396"/>
      <c r="H345" s="297"/>
      <c r="I345" s="369"/>
      <c r="J345" s="297"/>
      <c r="K345" s="279"/>
      <c r="L345" s="279"/>
      <c r="M345" s="279"/>
      <c r="N345" s="364"/>
      <c r="O345" s="370"/>
      <c r="P345" s="279"/>
      <c r="Q345" s="376"/>
      <c r="R345" s="299"/>
      <c r="S345" s="307"/>
      <c r="T345" s="299"/>
      <c r="U345" s="299"/>
      <c r="V345" s="279"/>
      <c r="W345" s="299"/>
      <c r="X345" s="279"/>
      <c r="Y345" s="299"/>
      <c r="Z345" s="299"/>
      <c r="AA345" s="300"/>
      <c r="AB345" s="300"/>
      <c r="AC345" s="385"/>
      <c r="AD345" s="386"/>
      <c r="AE345" s="386"/>
      <c r="AF345" s="385"/>
      <c r="AG345" s="279"/>
      <c r="AH345" s="297"/>
      <c r="AI345" s="297"/>
      <c r="AJ345" s="297"/>
      <c r="AK345" s="303"/>
      <c r="AL345" s="304"/>
      <c r="AM345" s="296"/>
      <c r="AN345" s="296"/>
      <c r="AO345" s="305" t="str">
        <f t="shared" si="15"/>
        <v/>
      </c>
      <c r="AP345" s="305" t="str">
        <f t="shared" si="16"/>
        <v/>
      </c>
      <c r="AT345" s="371"/>
    </row>
    <row r="346" spans="1:46">
      <c r="A346" s="327">
        <v>20210427</v>
      </c>
      <c r="B346" s="394">
        <v>2023</v>
      </c>
      <c r="C346" s="394">
        <v>4</v>
      </c>
      <c r="D346" s="394"/>
      <c r="E346" s="395"/>
      <c r="F346" s="394"/>
      <c r="G346" s="396"/>
      <c r="H346" s="297"/>
      <c r="I346" s="369"/>
      <c r="J346" s="297"/>
      <c r="K346" s="279"/>
      <c r="L346" s="279"/>
      <c r="M346" s="279"/>
      <c r="N346" s="397"/>
      <c r="O346" s="370"/>
      <c r="P346" s="279"/>
      <c r="Q346" s="376"/>
      <c r="R346" s="299"/>
      <c r="S346" s="307"/>
      <c r="T346" s="299"/>
      <c r="U346" s="299"/>
      <c r="V346" s="279"/>
      <c r="W346" s="299"/>
      <c r="X346" s="279"/>
      <c r="Y346" s="299"/>
      <c r="Z346" s="299"/>
      <c r="AA346" s="300"/>
      <c r="AB346" s="300"/>
      <c r="AC346" s="385"/>
      <c r="AD346" s="386"/>
      <c r="AE346" s="386"/>
      <c r="AF346" s="385"/>
      <c r="AG346" s="279"/>
      <c r="AH346" s="297"/>
      <c r="AI346" s="297"/>
      <c r="AJ346" s="297"/>
      <c r="AK346" s="303"/>
      <c r="AL346" s="304"/>
      <c r="AM346" s="296"/>
      <c r="AN346" s="296"/>
      <c r="AO346" s="305" t="str">
        <f t="shared" si="15"/>
        <v/>
      </c>
      <c r="AP346" s="305" t="str">
        <f t="shared" si="16"/>
        <v/>
      </c>
      <c r="AT346" s="371"/>
    </row>
    <row r="347" spans="1:46">
      <c r="A347" s="327">
        <v>20210427</v>
      </c>
      <c r="B347" s="394">
        <v>2023</v>
      </c>
      <c r="C347" s="394">
        <v>4</v>
      </c>
      <c r="D347" s="394"/>
      <c r="E347" s="395"/>
      <c r="F347" s="394"/>
      <c r="G347" s="396"/>
      <c r="H347" s="297"/>
      <c r="I347" s="369"/>
      <c r="J347" s="297"/>
      <c r="K347" s="279"/>
      <c r="L347" s="279"/>
      <c r="M347" s="279"/>
      <c r="N347" s="364"/>
      <c r="O347" s="370"/>
      <c r="P347" s="279"/>
      <c r="Q347" s="376"/>
      <c r="R347" s="299"/>
      <c r="S347" s="307"/>
      <c r="T347" s="299"/>
      <c r="U347" s="299"/>
      <c r="V347" s="279"/>
      <c r="W347" s="299"/>
      <c r="X347" s="279"/>
      <c r="Y347" s="299"/>
      <c r="Z347" s="299"/>
      <c r="AA347" s="300"/>
      <c r="AB347" s="300"/>
      <c r="AC347" s="385"/>
      <c r="AD347" s="386"/>
      <c r="AE347" s="386"/>
      <c r="AF347" s="385"/>
      <c r="AG347" s="279"/>
      <c r="AH347" s="297"/>
      <c r="AI347" s="297"/>
      <c r="AJ347" s="297"/>
      <c r="AK347" s="303"/>
      <c r="AL347" s="304"/>
      <c r="AM347" s="296"/>
      <c r="AN347" s="296"/>
      <c r="AO347" s="305" t="str">
        <f t="shared" si="15"/>
        <v/>
      </c>
      <c r="AP347" s="305" t="str">
        <f t="shared" si="16"/>
        <v/>
      </c>
      <c r="AT347" s="371"/>
    </row>
    <row r="348" spans="1:46">
      <c r="B348" s="394">
        <v>2023</v>
      </c>
      <c r="C348" s="394">
        <v>4</v>
      </c>
      <c r="D348" s="394"/>
      <c r="E348" s="395"/>
      <c r="F348" s="394"/>
      <c r="G348" s="396"/>
      <c r="H348" s="297"/>
      <c r="I348" s="369"/>
      <c r="J348" s="297"/>
      <c r="K348" s="279"/>
      <c r="L348" s="279"/>
      <c r="M348" s="279"/>
      <c r="N348" s="364"/>
      <c r="O348" s="370"/>
      <c r="P348" s="279"/>
      <c r="Q348" s="376"/>
      <c r="R348" s="299"/>
      <c r="S348" s="307"/>
      <c r="T348" s="299"/>
      <c r="U348" s="299"/>
      <c r="V348" s="279"/>
      <c r="W348" s="299"/>
      <c r="X348" s="279"/>
      <c r="Y348" s="299"/>
      <c r="Z348" s="299"/>
      <c r="AA348" s="300"/>
      <c r="AB348" s="300"/>
      <c r="AC348" s="385"/>
      <c r="AD348" s="386"/>
      <c r="AE348" s="386"/>
      <c r="AF348" s="385"/>
      <c r="AG348" s="279"/>
      <c r="AH348" s="297"/>
      <c r="AI348" s="297"/>
      <c r="AJ348" s="297"/>
      <c r="AK348" s="303"/>
      <c r="AL348" s="304"/>
      <c r="AM348" s="296"/>
      <c r="AN348" s="296"/>
      <c r="AO348" s="305"/>
      <c r="AP348" s="305"/>
      <c r="AT348" s="371"/>
    </row>
    <row r="349" spans="1:46">
      <c r="B349" s="394">
        <v>2023</v>
      </c>
      <c r="C349" s="394">
        <v>4</v>
      </c>
      <c r="D349" s="394"/>
      <c r="E349" s="395"/>
      <c r="F349" s="394"/>
      <c r="G349" s="396"/>
      <c r="H349" s="297"/>
      <c r="I349" s="369"/>
      <c r="J349" s="297"/>
      <c r="K349" s="279"/>
      <c r="L349" s="279"/>
      <c r="M349" s="279"/>
      <c r="N349" s="364"/>
      <c r="O349" s="370"/>
      <c r="P349" s="279"/>
      <c r="Q349" s="376"/>
      <c r="R349" s="299"/>
      <c r="S349" s="307"/>
      <c r="T349" s="299"/>
      <c r="U349" s="299"/>
      <c r="V349" s="279"/>
      <c r="W349" s="299"/>
      <c r="X349" s="279"/>
      <c r="Y349" s="299"/>
      <c r="Z349" s="299"/>
      <c r="AA349" s="300"/>
      <c r="AB349" s="300"/>
      <c r="AC349" s="385"/>
      <c r="AD349" s="386"/>
      <c r="AE349" s="386"/>
      <c r="AF349" s="385"/>
      <c r="AG349" s="279"/>
      <c r="AH349" s="297"/>
      <c r="AI349" s="297"/>
      <c r="AJ349" s="297"/>
      <c r="AK349" s="303"/>
      <c r="AL349" s="304"/>
      <c r="AM349" s="296"/>
      <c r="AN349" s="296"/>
      <c r="AO349" s="305"/>
      <c r="AP349" s="305"/>
      <c r="AT349" s="371"/>
    </row>
    <row r="350" spans="1:46">
      <c r="B350" s="394">
        <v>2023</v>
      </c>
      <c r="C350" s="394">
        <v>4</v>
      </c>
      <c r="D350" s="394"/>
      <c r="E350" s="395"/>
      <c r="F350" s="394"/>
      <c r="G350" s="396"/>
      <c r="H350" s="297"/>
      <c r="I350" s="369"/>
      <c r="J350" s="297"/>
      <c r="K350" s="279"/>
      <c r="L350" s="279"/>
      <c r="M350" s="279"/>
      <c r="N350" s="364"/>
      <c r="O350" s="370"/>
      <c r="P350" s="279"/>
      <c r="Q350" s="376"/>
      <c r="R350" s="299"/>
      <c r="S350" s="307"/>
      <c r="T350" s="299"/>
      <c r="U350" s="299"/>
      <c r="V350" s="279"/>
      <c r="W350" s="299"/>
      <c r="X350" s="279"/>
      <c r="Y350" s="299"/>
      <c r="Z350" s="299"/>
      <c r="AA350" s="300"/>
      <c r="AB350" s="300"/>
      <c r="AC350" s="385"/>
      <c r="AD350" s="386"/>
      <c r="AE350" s="386"/>
      <c r="AF350" s="385"/>
      <c r="AG350" s="279"/>
      <c r="AH350" s="297"/>
      <c r="AI350" s="297"/>
      <c r="AJ350" s="297"/>
      <c r="AK350" s="303"/>
      <c r="AL350" s="304"/>
      <c r="AM350" s="296"/>
      <c r="AN350" s="296"/>
      <c r="AO350" s="305"/>
      <c r="AP350" s="305"/>
      <c r="AT350" s="371"/>
    </row>
    <row r="351" spans="1:46">
      <c r="A351" s="327">
        <v>20210428</v>
      </c>
      <c r="B351" s="394">
        <v>2023</v>
      </c>
      <c r="C351" s="394">
        <v>4</v>
      </c>
      <c r="D351" s="394"/>
      <c r="E351" s="395"/>
      <c r="F351" s="394"/>
      <c r="G351" s="396"/>
      <c r="H351" s="297"/>
      <c r="I351" s="369"/>
      <c r="J351" s="297"/>
      <c r="K351" s="279"/>
      <c r="L351" s="279"/>
      <c r="M351" s="279"/>
      <c r="N351" s="364"/>
      <c r="O351" s="370"/>
      <c r="P351" s="279"/>
      <c r="Q351" s="376"/>
      <c r="R351" s="299"/>
      <c r="S351" s="307"/>
      <c r="T351" s="299"/>
      <c r="U351" s="299"/>
      <c r="V351" s="279"/>
      <c r="W351" s="299"/>
      <c r="X351" s="279"/>
      <c r="Y351" s="299"/>
      <c r="Z351" s="299"/>
      <c r="AA351" s="300"/>
      <c r="AB351" s="300"/>
      <c r="AC351" s="385"/>
      <c r="AD351" s="386"/>
      <c r="AE351" s="386"/>
      <c r="AF351" s="385"/>
      <c r="AG351" s="279"/>
      <c r="AH351" s="297"/>
      <c r="AI351" s="297"/>
      <c r="AJ351" s="297"/>
      <c r="AK351" s="303"/>
      <c r="AL351" s="304"/>
      <c r="AM351" s="296"/>
      <c r="AN351" s="296"/>
      <c r="AO351" s="305" t="str">
        <f t="shared" si="15"/>
        <v/>
      </c>
      <c r="AP351" s="305" t="str">
        <f t="shared" si="16"/>
        <v/>
      </c>
      <c r="AT351" s="371"/>
    </row>
    <row r="352" spans="1:46">
      <c r="A352" s="327">
        <v>20210428</v>
      </c>
      <c r="B352" s="394">
        <v>2023</v>
      </c>
      <c r="C352" s="394">
        <v>4</v>
      </c>
      <c r="D352" s="394"/>
      <c r="E352" s="395"/>
      <c r="F352" s="394"/>
      <c r="G352" s="396"/>
      <c r="H352" s="297"/>
      <c r="I352" s="369"/>
      <c r="J352" s="297"/>
      <c r="K352" s="279"/>
      <c r="L352" s="279"/>
      <c r="M352" s="279"/>
      <c r="N352" s="397"/>
      <c r="O352" s="370"/>
      <c r="P352" s="279"/>
      <c r="Q352" s="376"/>
      <c r="R352" s="299"/>
      <c r="S352" s="307"/>
      <c r="T352" s="299"/>
      <c r="U352" s="299"/>
      <c r="V352" s="279"/>
      <c r="W352" s="299"/>
      <c r="X352" s="279"/>
      <c r="Y352" s="299"/>
      <c r="Z352" s="299"/>
      <c r="AA352" s="300"/>
      <c r="AB352" s="300"/>
      <c r="AC352" s="385"/>
      <c r="AD352" s="386"/>
      <c r="AE352" s="386"/>
      <c r="AF352" s="385"/>
      <c r="AG352" s="279"/>
      <c r="AH352" s="297"/>
      <c r="AI352" s="297"/>
      <c r="AJ352" s="297"/>
      <c r="AK352" s="303"/>
      <c r="AL352" s="304"/>
      <c r="AM352" s="296"/>
      <c r="AN352" s="296"/>
      <c r="AO352" s="305" t="str">
        <f t="shared" si="15"/>
        <v/>
      </c>
      <c r="AP352" s="305" t="str">
        <f t="shared" si="16"/>
        <v/>
      </c>
      <c r="AT352" s="371"/>
    </row>
    <row r="353" spans="1:46">
      <c r="A353" s="327">
        <v>20210428</v>
      </c>
      <c r="B353" s="394">
        <v>2023</v>
      </c>
      <c r="C353" s="394">
        <v>4</v>
      </c>
      <c r="D353" s="394"/>
      <c r="E353" s="395"/>
      <c r="F353" s="394"/>
      <c r="G353" s="396"/>
      <c r="H353" s="297"/>
      <c r="I353" s="369"/>
      <c r="J353" s="297"/>
      <c r="K353" s="279"/>
      <c r="L353" s="279"/>
      <c r="M353" s="279"/>
      <c r="N353" s="364"/>
      <c r="O353" s="370"/>
      <c r="P353" s="279"/>
      <c r="Q353" s="376"/>
      <c r="R353" s="299"/>
      <c r="S353" s="307"/>
      <c r="T353" s="299"/>
      <c r="U353" s="299"/>
      <c r="V353" s="279"/>
      <c r="W353" s="299"/>
      <c r="X353" s="279"/>
      <c r="Y353" s="299"/>
      <c r="Z353" s="299"/>
      <c r="AA353" s="300"/>
      <c r="AB353" s="300"/>
      <c r="AC353" s="385"/>
      <c r="AD353" s="386"/>
      <c r="AE353" s="386"/>
      <c r="AF353" s="385"/>
      <c r="AG353" s="279"/>
      <c r="AH353" s="297"/>
      <c r="AI353" s="297"/>
      <c r="AJ353" s="297"/>
      <c r="AK353" s="303"/>
      <c r="AL353" s="304"/>
      <c r="AM353" s="296"/>
      <c r="AN353" s="296"/>
      <c r="AO353" s="305" t="str">
        <f t="shared" si="15"/>
        <v/>
      </c>
      <c r="AP353" s="305" t="str">
        <f t="shared" si="16"/>
        <v/>
      </c>
      <c r="AT353" s="371"/>
    </row>
    <row r="354" spans="1:46">
      <c r="A354" s="327">
        <v>20210428</v>
      </c>
      <c r="B354" s="394">
        <v>2023</v>
      </c>
      <c r="C354" s="394">
        <v>4</v>
      </c>
      <c r="D354" s="394"/>
      <c r="E354" s="395"/>
      <c r="F354" s="394"/>
      <c r="G354" s="396"/>
      <c r="H354" s="297"/>
      <c r="I354" s="369"/>
      <c r="J354" s="297"/>
      <c r="K354" s="279"/>
      <c r="L354" s="279"/>
      <c r="M354" s="279"/>
      <c r="N354" s="364"/>
      <c r="O354" s="370"/>
      <c r="P354" s="279"/>
      <c r="Q354" s="376"/>
      <c r="R354" s="299"/>
      <c r="S354" s="307"/>
      <c r="T354" s="299"/>
      <c r="U354" s="299"/>
      <c r="V354" s="279"/>
      <c r="W354" s="299"/>
      <c r="X354" s="279"/>
      <c r="Y354" s="299"/>
      <c r="Z354" s="299"/>
      <c r="AA354" s="300"/>
      <c r="AB354" s="300"/>
      <c r="AC354" s="385"/>
      <c r="AD354" s="386"/>
      <c r="AE354" s="386"/>
      <c r="AF354" s="385"/>
      <c r="AG354" s="279"/>
      <c r="AH354" s="297"/>
      <c r="AI354" s="297"/>
      <c r="AJ354" s="297"/>
      <c r="AK354" s="303"/>
      <c r="AL354" s="304"/>
      <c r="AM354" s="296"/>
      <c r="AN354" s="296"/>
      <c r="AO354" s="305" t="str">
        <f t="shared" si="15"/>
        <v/>
      </c>
      <c r="AP354" s="305" t="str">
        <f t="shared" si="16"/>
        <v/>
      </c>
      <c r="AT354" s="371"/>
    </row>
    <row r="355" spans="1:46">
      <c r="A355" s="327">
        <v>20210428</v>
      </c>
      <c r="B355" s="394">
        <v>2023</v>
      </c>
      <c r="C355" s="394">
        <v>4</v>
      </c>
      <c r="D355" s="394"/>
      <c r="E355" s="395"/>
      <c r="F355" s="394"/>
      <c r="G355" s="396"/>
      <c r="H355" s="297"/>
      <c r="I355" s="369"/>
      <c r="J355" s="297"/>
      <c r="K355" s="279"/>
      <c r="L355" s="279"/>
      <c r="M355" s="279"/>
      <c r="N355" s="364"/>
      <c r="O355" s="370"/>
      <c r="P355" s="279"/>
      <c r="Q355" s="376"/>
      <c r="R355" s="299"/>
      <c r="S355" s="307"/>
      <c r="T355" s="299"/>
      <c r="U355" s="299"/>
      <c r="V355" s="279"/>
      <c r="W355" s="299"/>
      <c r="X355" s="279"/>
      <c r="Y355" s="299"/>
      <c r="Z355" s="299"/>
      <c r="AA355" s="300"/>
      <c r="AB355" s="300"/>
      <c r="AC355" s="385"/>
      <c r="AD355" s="386"/>
      <c r="AE355" s="386"/>
      <c r="AF355" s="385"/>
      <c r="AG355" s="279"/>
      <c r="AH355" s="297"/>
      <c r="AI355" s="297"/>
      <c r="AJ355" s="297"/>
      <c r="AK355" s="303"/>
      <c r="AL355" s="304"/>
      <c r="AM355" s="296"/>
      <c r="AN355" s="296"/>
      <c r="AO355" s="305" t="str">
        <f t="shared" si="15"/>
        <v/>
      </c>
      <c r="AP355" s="305" t="str">
        <f t="shared" si="16"/>
        <v/>
      </c>
      <c r="AT355" s="371"/>
    </row>
    <row r="356" spans="1:46">
      <c r="A356" s="327">
        <v>20210428</v>
      </c>
      <c r="B356" s="394">
        <v>2023</v>
      </c>
      <c r="C356" s="394">
        <v>4</v>
      </c>
      <c r="D356" s="394"/>
      <c r="E356" s="395"/>
      <c r="F356" s="394"/>
      <c r="G356" s="396"/>
      <c r="H356" s="297"/>
      <c r="I356" s="369"/>
      <c r="J356" s="297"/>
      <c r="K356" s="279"/>
      <c r="L356" s="279"/>
      <c r="M356" s="279"/>
      <c r="N356" s="364"/>
      <c r="O356" s="370"/>
      <c r="P356" s="279"/>
      <c r="Q356" s="376"/>
      <c r="R356" s="299"/>
      <c r="S356" s="307"/>
      <c r="T356" s="299"/>
      <c r="U356" s="299"/>
      <c r="V356" s="279"/>
      <c r="W356" s="299"/>
      <c r="X356" s="279"/>
      <c r="Y356" s="299"/>
      <c r="Z356" s="299"/>
      <c r="AA356" s="300"/>
      <c r="AB356" s="300"/>
      <c r="AC356" s="385"/>
      <c r="AD356" s="386"/>
      <c r="AE356" s="386"/>
      <c r="AF356" s="385"/>
      <c r="AG356" s="279"/>
      <c r="AH356" s="297"/>
      <c r="AI356" s="297"/>
      <c r="AJ356" s="297"/>
      <c r="AK356" s="303"/>
      <c r="AL356" s="304"/>
      <c r="AM356" s="296"/>
      <c r="AN356" s="296"/>
      <c r="AO356" s="305" t="str">
        <f t="shared" si="15"/>
        <v/>
      </c>
      <c r="AP356" s="305" t="str">
        <f t="shared" si="16"/>
        <v/>
      </c>
      <c r="AT356" s="371"/>
    </row>
    <row r="357" spans="1:46">
      <c r="A357" s="327">
        <v>20210428</v>
      </c>
      <c r="B357" s="394">
        <v>2023</v>
      </c>
      <c r="C357" s="394">
        <v>4</v>
      </c>
      <c r="D357" s="394"/>
      <c r="E357" s="395"/>
      <c r="F357" s="394"/>
      <c r="G357" s="396"/>
      <c r="H357" s="297"/>
      <c r="I357" s="369"/>
      <c r="J357" s="297"/>
      <c r="K357" s="279"/>
      <c r="L357" s="279"/>
      <c r="M357" s="279"/>
      <c r="N357" s="364"/>
      <c r="O357" s="370"/>
      <c r="P357" s="279"/>
      <c r="Q357" s="376"/>
      <c r="R357" s="299"/>
      <c r="S357" s="307"/>
      <c r="T357" s="299"/>
      <c r="U357" s="299"/>
      <c r="V357" s="279"/>
      <c r="W357" s="299"/>
      <c r="X357" s="279"/>
      <c r="Y357" s="299"/>
      <c r="Z357" s="299"/>
      <c r="AA357" s="300"/>
      <c r="AB357" s="300"/>
      <c r="AC357" s="385"/>
      <c r="AD357" s="386"/>
      <c r="AE357" s="386"/>
      <c r="AF357" s="385"/>
      <c r="AG357" s="279"/>
      <c r="AH357" s="297"/>
      <c r="AI357" s="297"/>
      <c r="AJ357" s="297"/>
      <c r="AK357" s="303"/>
      <c r="AL357" s="304"/>
      <c r="AM357" s="296"/>
      <c r="AN357" s="296"/>
      <c r="AO357" s="305" t="str">
        <f t="shared" si="15"/>
        <v/>
      </c>
      <c r="AP357" s="305" t="str">
        <f t="shared" si="16"/>
        <v/>
      </c>
      <c r="AQ357" s="377">
        <v>41700630002</v>
      </c>
      <c r="AT357" s="371"/>
    </row>
    <row r="358" spans="1:46">
      <c r="A358" s="327">
        <v>20210428</v>
      </c>
      <c r="B358" s="394">
        <v>2023</v>
      </c>
      <c r="C358" s="394">
        <v>4</v>
      </c>
      <c r="D358" s="394"/>
      <c r="E358" s="395"/>
      <c r="F358" s="394"/>
      <c r="G358" s="396"/>
      <c r="H358" s="297"/>
      <c r="I358" s="369"/>
      <c r="J358" s="297"/>
      <c r="K358" s="279"/>
      <c r="L358" s="279"/>
      <c r="M358" s="279"/>
      <c r="N358" s="364"/>
      <c r="O358" s="370"/>
      <c r="P358" s="279"/>
      <c r="Q358" s="376"/>
      <c r="R358" s="299"/>
      <c r="S358" s="307"/>
      <c r="T358" s="299"/>
      <c r="U358" s="299"/>
      <c r="V358" s="279"/>
      <c r="W358" s="299"/>
      <c r="X358" s="279"/>
      <c r="Y358" s="299"/>
      <c r="Z358" s="299"/>
      <c r="AA358" s="300"/>
      <c r="AB358" s="300"/>
      <c r="AC358" s="385"/>
      <c r="AD358" s="386"/>
      <c r="AE358" s="386"/>
      <c r="AF358" s="385"/>
      <c r="AG358" s="279"/>
      <c r="AH358" s="297"/>
      <c r="AI358" s="297"/>
      <c r="AJ358" s="297"/>
      <c r="AK358" s="303"/>
      <c r="AL358" s="304"/>
      <c r="AM358" s="296"/>
      <c r="AN358" s="296"/>
      <c r="AO358" s="305" t="str">
        <f t="shared" si="15"/>
        <v/>
      </c>
      <c r="AP358" s="305" t="str">
        <f t="shared" si="16"/>
        <v/>
      </c>
      <c r="AT358" s="371"/>
    </row>
    <row r="359" spans="1:46">
      <c r="A359" s="327">
        <v>20210428</v>
      </c>
      <c r="B359" s="394">
        <v>2023</v>
      </c>
      <c r="C359" s="394">
        <v>4</v>
      </c>
      <c r="D359" s="394"/>
      <c r="E359" s="395"/>
      <c r="F359" s="394"/>
      <c r="G359" s="396"/>
      <c r="H359" s="297"/>
      <c r="I359" s="369"/>
      <c r="J359" s="297"/>
      <c r="K359" s="279"/>
      <c r="L359" s="279"/>
      <c r="M359" s="279"/>
      <c r="N359" s="364"/>
      <c r="O359" s="370"/>
      <c r="P359" s="279"/>
      <c r="Q359" s="376"/>
      <c r="R359" s="299"/>
      <c r="S359" s="307"/>
      <c r="T359" s="299"/>
      <c r="U359" s="299"/>
      <c r="V359" s="279"/>
      <c r="W359" s="299"/>
      <c r="X359" s="279"/>
      <c r="Y359" s="299"/>
      <c r="Z359" s="299"/>
      <c r="AA359" s="300"/>
      <c r="AB359" s="300"/>
      <c r="AC359" s="385"/>
      <c r="AD359" s="386"/>
      <c r="AE359" s="386"/>
      <c r="AF359" s="385"/>
      <c r="AG359" s="279"/>
      <c r="AH359" s="297"/>
      <c r="AI359" s="297"/>
      <c r="AJ359" s="297"/>
      <c r="AK359" s="303"/>
      <c r="AL359" s="304"/>
      <c r="AM359" s="296"/>
      <c r="AN359" s="296"/>
      <c r="AO359" s="305" t="str">
        <f t="shared" si="15"/>
        <v/>
      </c>
      <c r="AP359" s="305" t="str">
        <f t="shared" si="16"/>
        <v/>
      </c>
      <c r="AT359" s="371"/>
    </row>
    <row r="360" spans="1:46">
      <c r="A360" s="327">
        <v>20210428</v>
      </c>
      <c r="B360" s="394">
        <v>2023</v>
      </c>
      <c r="C360" s="394">
        <v>4</v>
      </c>
      <c r="D360" s="394"/>
      <c r="E360" s="395"/>
      <c r="F360" s="394"/>
      <c r="G360" s="396"/>
      <c r="H360" s="297"/>
      <c r="I360" s="369"/>
      <c r="J360" s="297"/>
      <c r="K360" s="279"/>
      <c r="L360" s="279"/>
      <c r="M360" s="279"/>
      <c r="N360" s="364"/>
      <c r="O360" s="370"/>
      <c r="P360" s="279"/>
      <c r="Q360" s="376"/>
      <c r="R360" s="299"/>
      <c r="S360" s="307"/>
      <c r="T360" s="299"/>
      <c r="U360" s="299"/>
      <c r="V360" s="279"/>
      <c r="W360" s="299"/>
      <c r="X360" s="279"/>
      <c r="Y360" s="299"/>
      <c r="Z360" s="299"/>
      <c r="AA360" s="300"/>
      <c r="AB360" s="300"/>
      <c r="AC360" s="385"/>
      <c r="AD360" s="386"/>
      <c r="AE360" s="386"/>
      <c r="AF360" s="385"/>
      <c r="AG360" s="279"/>
      <c r="AH360" s="297"/>
      <c r="AI360" s="297"/>
      <c r="AJ360" s="297"/>
      <c r="AK360" s="303"/>
      <c r="AL360" s="304"/>
      <c r="AM360" s="296"/>
      <c r="AN360" s="296"/>
      <c r="AO360" s="305" t="str">
        <f t="shared" si="15"/>
        <v/>
      </c>
      <c r="AP360" s="305" t="str">
        <f t="shared" si="16"/>
        <v/>
      </c>
      <c r="AQ360" s="377">
        <v>41700630003</v>
      </c>
      <c r="AT360" s="371"/>
    </row>
    <row r="361" spans="1:46">
      <c r="A361" s="327">
        <v>20210428</v>
      </c>
      <c r="B361" s="394">
        <v>2023</v>
      </c>
      <c r="C361" s="394">
        <v>4</v>
      </c>
      <c r="D361" s="394"/>
      <c r="E361" s="395"/>
      <c r="F361" s="394"/>
      <c r="G361" s="396"/>
      <c r="H361" s="297"/>
      <c r="I361" s="369"/>
      <c r="J361" s="297"/>
      <c r="K361" s="279"/>
      <c r="L361" s="279"/>
      <c r="M361" s="279"/>
      <c r="N361" s="364"/>
      <c r="O361" s="370"/>
      <c r="P361" s="279"/>
      <c r="Q361" s="376"/>
      <c r="R361" s="299"/>
      <c r="S361" s="307"/>
      <c r="T361" s="299"/>
      <c r="U361" s="299"/>
      <c r="V361" s="279"/>
      <c r="W361" s="299"/>
      <c r="X361" s="279"/>
      <c r="Y361" s="299"/>
      <c r="Z361" s="299"/>
      <c r="AA361" s="300"/>
      <c r="AB361" s="300"/>
      <c r="AC361" s="385"/>
      <c r="AD361" s="386"/>
      <c r="AE361" s="386"/>
      <c r="AF361" s="385"/>
      <c r="AG361" s="279"/>
      <c r="AH361" s="297"/>
      <c r="AI361" s="297"/>
      <c r="AJ361" s="297"/>
      <c r="AK361" s="303"/>
      <c r="AL361" s="304"/>
      <c r="AM361" s="296"/>
      <c r="AN361" s="296"/>
      <c r="AO361" s="305" t="str">
        <f t="shared" si="15"/>
        <v/>
      </c>
      <c r="AP361" s="305" t="str">
        <f t="shared" si="16"/>
        <v/>
      </c>
      <c r="AT361" s="371"/>
    </row>
    <row r="362" spans="1:46">
      <c r="A362" s="327">
        <v>20210428</v>
      </c>
      <c r="B362" s="394">
        <v>2023</v>
      </c>
      <c r="C362" s="394">
        <v>4</v>
      </c>
      <c r="D362" s="394"/>
      <c r="E362" s="395"/>
      <c r="F362" s="394"/>
      <c r="G362" s="396"/>
      <c r="H362" s="297"/>
      <c r="I362" s="369"/>
      <c r="J362" s="297"/>
      <c r="K362" s="279"/>
      <c r="L362" s="279"/>
      <c r="M362" s="279"/>
      <c r="N362" s="364"/>
      <c r="O362" s="370"/>
      <c r="P362" s="279"/>
      <c r="Q362" s="376"/>
      <c r="R362" s="299"/>
      <c r="S362" s="307"/>
      <c r="T362" s="299"/>
      <c r="U362" s="299"/>
      <c r="V362" s="279"/>
      <c r="W362" s="299"/>
      <c r="X362" s="279"/>
      <c r="Y362" s="299"/>
      <c r="Z362" s="299"/>
      <c r="AA362" s="300"/>
      <c r="AB362" s="300"/>
      <c r="AC362" s="385"/>
      <c r="AD362" s="386"/>
      <c r="AE362" s="386"/>
      <c r="AF362" s="385"/>
      <c r="AG362" s="279"/>
      <c r="AH362" s="297"/>
      <c r="AI362" s="297"/>
      <c r="AJ362" s="297"/>
      <c r="AK362" s="303"/>
      <c r="AL362" s="304"/>
      <c r="AM362" s="296"/>
      <c r="AN362" s="296"/>
      <c r="AO362" s="305" t="str">
        <f t="shared" si="15"/>
        <v/>
      </c>
      <c r="AP362" s="305" t="str">
        <f t="shared" si="16"/>
        <v/>
      </c>
      <c r="AT362" s="371"/>
    </row>
    <row r="363" spans="1:46">
      <c r="A363" s="327">
        <v>20210428</v>
      </c>
      <c r="B363" s="394">
        <v>2023</v>
      </c>
      <c r="C363" s="394">
        <v>4</v>
      </c>
      <c r="D363" s="394"/>
      <c r="E363" s="395"/>
      <c r="F363" s="394"/>
      <c r="G363" s="396"/>
      <c r="H363" s="297"/>
      <c r="I363" s="369"/>
      <c r="J363" s="297"/>
      <c r="K363" s="279"/>
      <c r="L363" s="279"/>
      <c r="M363" s="279"/>
      <c r="N363" s="364"/>
      <c r="O363" s="370"/>
      <c r="P363" s="279"/>
      <c r="Q363" s="376"/>
      <c r="R363" s="299"/>
      <c r="S363" s="307"/>
      <c r="T363" s="299"/>
      <c r="U363" s="299"/>
      <c r="V363" s="279"/>
      <c r="W363" s="299"/>
      <c r="X363" s="279"/>
      <c r="Y363" s="299"/>
      <c r="Z363" s="299"/>
      <c r="AA363" s="300"/>
      <c r="AB363" s="300"/>
      <c r="AC363" s="385"/>
      <c r="AD363" s="386"/>
      <c r="AE363" s="386"/>
      <c r="AF363" s="385"/>
      <c r="AG363" s="279"/>
      <c r="AH363" s="297"/>
      <c r="AI363" s="297"/>
      <c r="AJ363" s="297"/>
      <c r="AK363" s="303"/>
      <c r="AL363" s="304"/>
      <c r="AM363" s="296"/>
      <c r="AN363" s="296"/>
      <c r="AO363" s="305" t="str">
        <f t="shared" si="15"/>
        <v/>
      </c>
      <c r="AP363" s="305" t="str">
        <f t="shared" si="16"/>
        <v/>
      </c>
      <c r="AQ363" s="377">
        <v>41700630004</v>
      </c>
      <c r="AT363" s="371"/>
    </row>
    <row r="364" spans="1:46">
      <c r="A364" s="327">
        <v>20210428</v>
      </c>
      <c r="B364" s="394">
        <v>2023</v>
      </c>
      <c r="C364" s="394">
        <v>4</v>
      </c>
      <c r="D364" s="394"/>
      <c r="E364" s="395"/>
      <c r="F364" s="394"/>
      <c r="G364" s="396"/>
      <c r="H364" s="297"/>
      <c r="I364" s="369"/>
      <c r="J364" s="297"/>
      <c r="K364" s="279"/>
      <c r="L364" s="279"/>
      <c r="M364" s="279"/>
      <c r="N364" s="364"/>
      <c r="O364" s="370"/>
      <c r="P364" s="279"/>
      <c r="Q364" s="376"/>
      <c r="R364" s="299"/>
      <c r="S364" s="307"/>
      <c r="T364" s="299"/>
      <c r="U364" s="299"/>
      <c r="V364" s="279"/>
      <c r="W364" s="299"/>
      <c r="X364" s="279"/>
      <c r="Y364" s="299"/>
      <c r="Z364" s="299"/>
      <c r="AA364" s="300"/>
      <c r="AB364" s="300"/>
      <c r="AC364" s="385"/>
      <c r="AD364" s="386"/>
      <c r="AE364" s="386"/>
      <c r="AF364" s="385"/>
      <c r="AG364" s="279"/>
      <c r="AH364" s="297"/>
      <c r="AI364" s="297"/>
      <c r="AJ364" s="297"/>
      <c r="AK364" s="303"/>
      <c r="AL364" s="304"/>
      <c r="AM364" s="296"/>
      <c r="AN364" s="296"/>
      <c r="AO364" s="305" t="str">
        <f t="shared" si="15"/>
        <v/>
      </c>
      <c r="AP364" s="305" t="str">
        <f t="shared" si="16"/>
        <v/>
      </c>
      <c r="AT364" s="371"/>
    </row>
    <row r="365" spans="1:46">
      <c r="A365" s="327">
        <v>20210428</v>
      </c>
      <c r="B365" s="394">
        <v>2023</v>
      </c>
      <c r="C365" s="394">
        <v>4</v>
      </c>
      <c r="D365" s="394"/>
      <c r="E365" s="395"/>
      <c r="F365" s="394"/>
      <c r="G365" s="396"/>
      <c r="H365" s="297"/>
      <c r="I365" s="369"/>
      <c r="J365" s="297"/>
      <c r="K365" s="279"/>
      <c r="L365" s="279"/>
      <c r="M365" s="279"/>
      <c r="N365" s="364"/>
      <c r="O365" s="370"/>
      <c r="P365" s="279"/>
      <c r="Q365" s="376"/>
      <c r="R365" s="299"/>
      <c r="S365" s="307"/>
      <c r="T365" s="299"/>
      <c r="U365" s="299"/>
      <c r="V365" s="279"/>
      <c r="W365" s="299"/>
      <c r="X365" s="279"/>
      <c r="Y365" s="299"/>
      <c r="Z365" s="299"/>
      <c r="AA365" s="300"/>
      <c r="AB365" s="300"/>
      <c r="AC365" s="385"/>
      <c r="AD365" s="386"/>
      <c r="AE365" s="386"/>
      <c r="AF365" s="385"/>
      <c r="AG365" s="279"/>
      <c r="AH365" s="297"/>
      <c r="AI365" s="297"/>
      <c r="AJ365" s="297"/>
      <c r="AK365" s="303"/>
      <c r="AL365" s="304"/>
      <c r="AM365" s="296"/>
      <c r="AN365" s="296"/>
      <c r="AO365" s="305" t="str">
        <f t="shared" si="15"/>
        <v/>
      </c>
      <c r="AP365" s="305" t="str">
        <f t="shared" si="16"/>
        <v/>
      </c>
      <c r="AT365" s="371"/>
    </row>
    <row r="366" spans="1:46">
      <c r="A366" s="327">
        <v>20210428</v>
      </c>
      <c r="B366" s="394">
        <v>2023</v>
      </c>
      <c r="C366" s="394">
        <v>4</v>
      </c>
      <c r="D366" s="394"/>
      <c r="E366" s="395"/>
      <c r="F366" s="394"/>
      <c r="G366" s="396"/>
      <c r="H366" s="297"/>
      <c r="I366" s="369"/>
      <c r="J366" s="297"/>
      <c r="K366" s="279"/>
      <c r="L366" s="279"/>
      <c r="M366" s="279"/>
      <c r="N366" s="364"/>
      <c r="O366" s="370"/>
      <c r="P366" s="279"/>
      <c r="Q366" s="376"/>
      <c r="R366" s="299"/>
      <c r="S366" s="307"/>
      <c r="T366" s="299"/>
      <c r="U366" s="299"/>
      <c r="V366" s="279"/>
      <c r="W366" s="299"/>
      <c r="X366" s="279"/>
      <c r="Y366" s="299"/>
      <c r="Z366" s="299"/>
      <c r="AA366" s="300"/>
      <c r="AB366" s="300"/>
      <c r="AC366" s="385"/>
      <c r="AD366" s="386"/>
      <c r="AE366" s="386"/>
      <c r="AF366" s="385"/>
      <c r="AG366" s="279"/>
      <c r="AH366" s="297"/>
      <c r="AI366" s="297"/>
      <c r="AJ366" s="297"/>
      <c r="AK366" s="303"/>
      <c r="AL366" s="304"/>
      <c r="AM366" s="296"/>
      <c r="AN366" s="296"/>
      <c r="AO366" s="305" t="str">
        <f t="shared" si="15"/>
        <v/>
      </c>
      <c r="AP366" s="305" t="str">
        <f t="shared" si="16"/>
        <v/>
      </c>
      <c r="AQ366" s="377">
        <v>41700630005</v>
      </c>
      <c r="AT366" s="371"/>
    </row>
    <row r="367" spans="1:46">
      <c r="A367" s="327">
        <v>20210428</v>
      </c>
      <c r="B367" s="394">
        <v>2023</v>
      </c>
      <c r="C367" s="394">
        <v>4</v>
      </c>
      <c r="D367" s="394"/>
      <c r="E367" s="395"/>
      <c r="F367" s="394"/>
      <c r="G367" s="396"/>
      <c r="H367" s="297"/>
      <c r="I367" s="369"/>
      <c r="J367" s="297"/>
      <c r="K367" s="279"/>
      <c r="L367" s="279"/>
      <c r="M367" s="279"/>
      <c r="N367" s="364"/>
      <c r="O367" s="370"/>
      <c r="P367" s="279"/>
      <c r="Q367" s="376"/>
      <c r="R367" s="299"/>
      <c r="S367" s="307"/>
      <c r="T367" s="299"/>
      <c r="U367" s="299"/>
      <c r="V367" s="279"/>
      <c r="W367" s="299"/>
      <c r="X367" s="279"/>
      <c r="Y367" s="299"/>
      <c r="Z367" s="299"/>
      <c r="AA367" s="300"/>
      <c r="AB367" s="300"/>
      <c r="AC367" s="385"/>
      <c r="AD367" s="386"/>
      <c r="AE367" s="386"/>
      <c r="AF367" s="385"/>
      <c r="AG367" s="279"/>
      <c r="AH367" s="297"/>
      <c r="AI367" s="297"/>
      <c r="AJ367" s="297"/>
      <c r="AK367" s="303"/>
      <c r="AL367" s="304"/>
      <c r="AM367" s="296"/>
      <c r="AN367" s="296"/>
      <c r="AO367" s="305" t="str">
        <f t="shared" si="15"/>
        <v/>
      </c>
      <c r="AP367" s="305" t="str">
        <f t="shared" si="16"/>
        <v/>
      </c>
      <c r="AT367" s="371"/>
    </row>
    <row r="368" spans="1:46">
      <c r="A368" s="327">
        <v>20210428</v>
      </c>
      <c r="B368" s="394">
        <v>2023</v>
      </c>
      <c r="C368" s="394">
        <v>4</v>
      </c>
      <c r="D368" s="394"/>
      <c r="E368" s="395"/>
      <c r="F368" s="394"/>
      <c r="G368" s="396"/>
      <c r="H368" s="297"/>
      <c r="I368" s="369"/>
      <c r="J368" s="297"/>
      <c r="K368" s="279"/>
      <c r="L368" s="279"/>
      <c r="M368" s="279"/>
      <c r="N368" s="364"/>
      <c r="O368" s="370"/>
      <c r="P368" s="279"/>
      <c r="Q368" s="376"/>
      <c r="R368" s="299"/>
      <c r="S368" s="307"/>
      <c r="T368" s="299"/>
      <c r="U368" s="299"/>
      <c r="V368" s="279"/>
      <c r="W368" s="299"/>
      <c r="X368" s="279"/>
      <c r="Y368" s="299"/>
      <c r="Z368" s="299"/>
      <c r="AA368" s="300"/>
      <c r="AB368" s="300"/>
      <c r="AC368" s="385"/>
      <c r="AD368" s="386"/>
      <c r="AE368" s="386"/>
      <c r="AF368" s="385"/>
      <c r="AG368" s="279"/>
      <c r="AH368" s="297"/>
      <c r="AI368" s="297"/>
      <c r="AJ368" s="297"/>
      <c r="AK368" s="303"/>
      <c r="AL368" s="304"/>
      <c r="AM368" s="296"/>
      <c r="AN368" s="296"/>
      <c r="AO368" s="305" t="str">
        <f t="shared" si="15"/>
        <v/>
      </c>
      <c r="AP368" s="305" t="str">
        <f t="shared" si="16"/>
        <v/>
      </c>
      <c r="AT368" s="371"/>
    </row>
    <row r="369" spans="1:46">
      <c r="A369" s="327">
        <v>20210429</v>
      </c>
      <c r="B369" s="394">
        <v>2023</v>
      </c>
      <c r="C369" s="394">
        <v>4</v>
      </c>
      <c r="D369" s="394"/>
      <c r="E369" s="395"/>
      <c r="F369" s="394"/>
      <c r="G369" s="396"/>
      <c r="H369" s="297"/>
      <c r="I369" s="369"/>
      <c r="J369" s="297"/>
      <c r="K369" s="279"/>
      <c r="L369" s="279"/>
      <c r="M369" s="279"/>
      <c r="N369" s="364"/>
      <c r="O369" s="370"/>
      <c r="P369" s="279"/>
      <c r="Q369" s="376"/>
      <c r="R369" s="299"/>
      <c r="S369" s="307"/>
      <c r="T369" s="299"/>
      <c r="U369" s="299"/>
      <c r="V369" s="279"/>
      <c r="W369" s="299"/>
      <c r="X369" s="279"/>
      <c r="Y369" s="299"/>
      <c r="Z369" s="299"/>
      <c r="AA369" s="300"/>
      <c r="AB369" s="300"/>
      <c r="AC369" s="385"/>
      <c r="AD369" s="386"/>
      <c r="AE369" s="386"/>
      <c r="AF369" s="385"/>
      <c r="AG369" s="279"/>
      <c r="AH369" s="297"/>
      <c r="AI369" s="297"/>
      <c r="AJ369" s="297"/>
      <c r="AK369" s="303"/>
      <c r="AL369" s="304"/>
      <c r="AM369" s="296"/>
      <c r="AN369" s="296"/>
      <c r="AO369" s="305" t="str">
        <f t="shared" si="15"/>
        <v/>
      </c>
      <c r="AP369" s="305" t="str">
        <f t="shared" si="16"/>
        <v/>
      </c>
      <c r="AQ369" s="377">
        <v>41700630006</v>
      </c>
      <c r="AT369" s="371"/>
    </row>
    <row r="370" spans="1:46">
      <c r="A370" s="327">
        <v>20210429</v>
      </c>
      <c r="B370" s="394">
        <v>2023</v>
      </c>
      <c r="C370" s="394">
        <v>4</v>
      </c>
      <c r="D370" s="394"/>
      <c r="E370" s="395"/>
      <c r="F370" s="394"/>
      <c r="G370" s="396"/>
      <c r="H370" s="297"/>
      <c r="I370" s="369"/>
      <c r="J370" s="297"/>
      <c r="K370" s="279"/>
      <c r="L370" s="279"/>
      <c r="M370" s="279"/>
      <c r="N370" s="364"/>
      <c r="O370" s="370"/>
      <c r="P370" s="279"/>
      <c r="Q370" s="376"/>
      <c r="R370" s="299"/>
      <c r="S370" s="307"/>
      <c r="T370" s="299"/>
      <c r="U370" s="299"/>
      <c r="V370" s="279"/>
      <c r="W370" s="299"/>
      <c r="X370" s="279"/>
      <c r="Y370" s="299"/>
      <c r="Z370" s="299"/>
      <c r="AA370" s="300"/>
      <c r="AB370" s="300"/>
      <c r="AC370" s="385"/>
      <c r="AD370" s="386"/>
      <c r="AE370" s="386"/>
      <c r="AF370" s="385"/>
      <c r="AG370" s="279"/>
      <c r="AH370" s="297"/>
      <c r="AI370" s="297"/>
      <c r="AJ370" s="297"/>
      <c r="AK370" s="303"/>
      <c r="AL370" s="304"/>
      <c r="AM370" s="296"/>
      <c r="AN370" s="296"/>
      <c r="AO370" s="305" t="str">
        <f t="shared" si="15"/>
        <v/>
      </c>
      <c r="AP370" s="305" t="str">
        <f t="shared" si="16"/>
        <v/>
      </c>
      <c r="AT370" s="371"/>
    </row>
    <row r="371" spans="1:46">
      <c r="A371" s="327">
        <v>20210429</v>
      </c>
      <c r="B371" s="394">
        <v>2023</v>
      </c>
      <c r="C371" s="394">
        <v>4</v>
      </c>
      <c r="D371" s="394"/>
      <c r="E371" s="395"/>
      <c r="F371" s="394"/>
      <c r="G371" s="396"/>
      <c r="H371" s="297"/>
      <c r="I371" s="369"/>
      <c r="J371" s="297"/>
      <c r="K371" s="279"/>
      <c r="L371" s="279"/>
      <c r="M371" s="279"/>
      <c r="N371" s="364"/>
      <c r="O371" s="370"/>
      <c r="P371" s="279"/>
      <c r="Q371" s="376"/>
      <c r="R371" s="299"/>
      <c r="S371" s="307"/>
      <c r="T371" s="299"/>
      <c r="U371" s="299"/>
      <c r="V371" s="279"/>
      <c r="W371" s="299"/>
      <c r="X371" s="279"/>
      <c r="Y371" s="299"/>
      <c r="Z371" s="299"/>
      <c r="AA371" s="300"/>
      <c r="AB371" s="300"/>
      <c r="AC371" s="385"/>
      <c r="AD371" s="386"/>
      <c r="AE371" s="386"/>
      <c r="AF371" s="385"/>
      <c r="AG371" s="279"/>
      <c r="AH371" s="297"/>
      <c r="AI371" s="297"/>
      <c r="AJ371" s="297"/>
      <c r="AK371" s="303"/>
      <c r="AL371" s="304"/>
      <c r="AM371" s="296"/>
      <c r="AN371" s="296"/>
      <c r="AO371" s="305" t="str">
        <f t="shared" si="15"/>
        <v/>
      </c>
      <c r="AP371" s="305" t="str">
        <f t="shared" si="16"/>
        <v/>
      </c>
      <c r="AT371" s="371"/>
    </row>
    <row r="372" spans="1:46">
      <c r="A372" s="327">
        <v>20210430</v>
      </c>
      <c r="B372" s="394">
        <v>2023</v>
      </c>
      <c r="C372" s="394">
        <v>4</v>
      </c>
      <c r="D372" s="394"/>
      <c r="E372" s="395"/>
      <c r="F372" s="394"/>
      <c r="G372" s="396"/>
      <c r="H372" s="297"/>
      <c r="I372" s="369"/>
      <c r="J372" s="297"/>
      <c r="K372" s="279"/>
      <c r="L372" s="279"/>
      <c r="M372" s="279"/>
      <c r="N372" s="364"/>
      <c r="O372" s="370"/>
      <c r="P372" s="279"/>
      <c r="Q372" s="376"/>
      <c r="R372" s="299"/>
      <c r="S372" s="307"/>
      <c r="T372" s="299"/>
      <c r="U372" s="299"/>
      <c r="V372" s="279"/>
      <c r="W372" s="299"/>
      <c r="X372" s="279"/>
      <c r="Y372" s="299"/>
      <c r="Z372" s="299"/>
      <c r="AA372" s="300"/>
      <c r="AB372" s="300"/>
      <c r="AC372" s="385"/>
      <c r="AD372" s="386"/>
      <c r="AE372" s="386"/>
      <c r="AF372" s="385"/>
      <c r="AG372" s="279"/>
      <c r="AH372" s="297"/>
      <c r="AI372" s="297"/>
      <c r="AJ372" s="297"/>
      <c r="AK372" s="303"/>
      <c r="AL372" s="304"/>
      <c r="AM372" s="296"/>
      <c r="AN372" s="296"/>
      <c r="AO372" s="305" t="str">
        <f t="shared" si="15"/>
        <v/>
      </c>
      <c r="AP372" s="305" t="str">
        <f t="shared" si="16"/>
        <v/>
      </c>
      <c r="AT372" s="371"/>
    </row>
    <row r="373" spans="1:46">
      <c r="A373" s="327">
        <v>20210506</v>
      </c>
      <c r="B373" s="394">
        <v>2023</v>
      </c>
      <c r="C373" s="394">
        <v>4</v>
      </c>
      <c r="D373" s="394"/>
      <c r="E373" s="395"/>
      <c r="F373" s="394"/>
      <c r="G373" s="396"/>
      <c r="H373" s="297"/>
      <c r="I373" s="369"/>
      <c r="J373" s="297"/>
      <c r="K373" s="279"/>
      <c r="L373" s="279"/>
      <c r="M373" s="279"/>
      <c r="N373" s="364"/>
      <c r="O373" s="370"/>
      <c r="P373" s="279"/>
      <c r="Q373" s="376"/>
      <c r="R373" s="299"/>
      <c r="S373" s="307"/>
      <c r="T373" s="299"/>
      <c r="U373" s="299"/>
      <c r="V373" s="279"/>
      <c r="W373" s="299"/>
      <c r="X373" s="279"/>
      <c r="Y373" s="299"/>
      <c r="Z373" s="299"/>
      <c r="AA373" s="300"/>
      <c r="AB373" s="300"/>
      <c r="AC373" s="385"/>
      <c r="AD373" s="386"/>
      <c r="AE373" s="386"/>
      <c r="AF373" s="385"/>
      <c r="AG373" s="279"/>
      <c r="AH373" s="297"/>
      <c r="AI373" s="297"/>
      <c r="AJ373" s="297"/>
      <c r="AK373" s="303"/>
      <c r="AL373" s="304"/>
      <c r="AM373" s="296"/>
      <c r="AN373" s="296"/>
      <c r="AO373" s="305" t="str">
        <f t="shared" si="15"/>
        <v/>
      </c>
      <c r="AP373" s="305" t="str">
        <f t="shared" si="16"/>
        <v/>
      </c>
      <c r="AT373" s="371"/>
    </row>
    <row r="374" spans="1:46">
      <c r="A374" s="327">
        <v>20210506</v>
      </c>
      <c r="B374" s="394">
        <v>2023</v>
      </c>
      <c r="C374" s="394">
        <v>4</v>
      </c>
      <c r="D374" s="394"/>
      <c r="E374" s="395"/>
      <c r="F374" s="394"/>
      <c r="G374" s="396"/>
      <c r="H374" s="297"/>
      <c r="I374" s="369"/>
      <c r="J374" s="297"/>
      <c r="K374" s="279"/>
      <c r="L374" s="279"/>
      <c r="M374" s="279"/>
      <c r="N374" s="364"/>
      <c r="O374" s="370"/>
      <c r="P374" s="279"/>
      <c r="Q374" s="376"/>
      <c r="R374" s="299"/>
      <c r="S374" s="307"/>
      <c r="T374" s="299"/>
      <c r="U374" s="299"/>
      <c r="V374" s="279"/>
      <c r="W374" s="299"/>
      <c r="X374" s="279"/>
      <c r="Y374" s="299"/>
      <c r="Z374" s="299"/>
      <c r="AA374" s="300"/>
      <c r="AB374" s="300"/>
      <c r="AC374" s="385"/>
      <c r="AD374" s="386"/>
      <c r="AE374" s="386"/>
      <c r="AF374" s="385"/>
      <c r="AG374" s="279"/>
      <c r="AH374" s="297"/>
      <c r="AI374" s="297"/>
      <c r="AJ374" s="297"/>
      <c r="AK374" s="303"/>
      <c r="AL374" s="304"/>
      <c r="AM374" s="296"/>
      <c r="AN374" s="296"/>
      <c r="AO374" s="305" t="str">
        <f t="shared" si="15"/>
        <v/>
      </c>
      <c r="AP374" s="305" t="str">
        <f t="shared" si="16"/>
        <v/>
      </c>
      <c r="AT374" s="371"/>
    </row>
    <row r="375" spans="1:46">
      <c r="A375" s="327">
        <v>20210507</v>
      </c>
      <c r="B375" s="394">
        <v>2023</v>
      </c>
      <c r="C375" s="394">
        <v>4</v>
      </c>
      <c r="D375" s="394"/>
      <c r="E375" s="395"/>
      <c r="F375" s="394"/>
      <c r="G375" s="396"/>
      <c r="H375" s="297"/>
      <c r="I375" s="369"/>
      <c r="J375" s="297"/>
      <c r="K375" s="279"/>
      <c r="L375" s="279"/>
      <c r="M375" s="279"/>
      <c r="N375" s="364"/>
      <c r="O375" s="370"/>
      <c r="P375" s="279"/>
      <c r="Q375" s="376"/>
      <c r="R375" s="299"/>
      <c r="S375" s="307"/>
      <c r="T375" s="299"/>
      <c r="U375" s="299"/>
      <c r="V375" s="279"/>
      <c r="W375" s="299"/>
      <c r="X375" s="279"/>
      <c r="Y375" s="299"/>
      <c r="Z375" s="299"/>
      <c r="AA375" s="300"/>
      <c r="AB375" s="300"/>
      <c r="AC375" s="385"/>
      <c r="AD375" s="386"/>
      <c r="AE375" s="386"/>
      <c r="AF375" s="385"/>
      <c r="AG375" s="279"/>
      <c r="AH375" s="297"/>
      <c r="AI375" s="297"/>
      <c r="AJ375" s="297"/>
      <c r="AK375" s="303"/>
      <c r="AL375" s="304"/>
      <c r="AM375" s="296"/>
      <c r="AN375" s="296"/>
      <c r="AO375" s="305" t="str">
        <f t="shared" si="15"/>
        <v/>
      </c>
      <c r="AP375" s="305" t="str">
        <f t="shared" si="16"/>
        <v/>
      </c>
      <c r="AT375" s="371"/>
    </row>
    <row r="376" spans="1:46">
      <c r="A376" s="327">
        <v>20210506</v>
      </c>
      <c r="B376" s="394">
        <v>2023</v>
      </c>
      <c r="C376" s="394">
        <v>4</v>
      </c>
      <c r="D376" s="394"/>
      <c r="E376" s="395"/>
      <c r="F376" s="394"/>
      <c r="G376" s="396"/>
      <c r="H376" s="297"/>
      <c r="I376" s="369"/>
      <c r="J376" s="297"/>
      <c r="K376" s="279"/>
      <c r="L376" s="279"/>
      <c r="M376" s="279"/>
      <c r="N376" s="364"/>
      <c r="O376" s="370"/>
      <c r="P376" s="279"/>
      <c r="Q376" s="376"/>
      <c r="R376" s="299"/>
      <c r="S376" s="307"/>
      <c r="T376" s="299"/>
      <c r="U376" s="299"/>
      <c r="V376" s="279"/>
      <c r="W376" s="299"/>
      <c r="X376" s="279"/>
      <c r="Y376" s="299"/>
      <c r="Z376" s="299"/>
      <c r="AA376" s="300"/>
      <c r="AB376" s="300"/>
      <c r="AC376" s="385"/>
      <c r="AD376" s="386"/>
      <c r="AE376" s="386"/>
      <c r="AF376" s="385"/>
      <c r="AG376" s="279"/>
      <c r="AH376" s="297"/>
      <c r="AI376" s="297"/>
      <c r="AJ376" s="297"/>
      <c r="AK376" s="303"/>
      <c r="AL376" s="304"/>
      <c r="AM376" s="296"/>
      <c r="AN376" s="296"/>
      <c r="AO376" s="305" t="str">
        <f t="shared" si="15"/>
        <v/>
      </c>
      <c r="AP376" s="305" t="str">
        <f t="shared" si="16"/>
        <v/>
      </c>
      <c r="AT376" s="371"/>
    </row>
    <row r="377" spans="1:46">
      <c r="A377" s="327">
        <v>20210507</v>
      </c>
      <c r="B377" s="394">
        <v>2023</v>
      </c>
      <c r="C377" s="394">
        <v>4</v>
      </c>
      <c r="D377" s="394"/>
      <c r="E377" s="395"/>
      <c r="F377" s="394"/>
      <c r="G377" s="396"/>
      <c r="H377" s="297"/>
      <c r="I377" s="369"/>
      <c r="J377" s="297"/>
      <c r="K377" s="279"/>
      <c r="L377" s="279"/>
      <c r="M377" s="279"/>
      <c r="N377" s="364"/>
      <c r="O377" s="370"/>
      <c r="P377" s="279"/>
      <c r="Q377" s="376"/>
      <c r="R377" s="299"/>
      <c r="S377" s="307"/>
      <c r="T377" s="299"/>
      <c r="U377" s="299"/>
      <c r="V377" s="279"/>
      <c r="W377" s="299"/>
      <c r="X377" s="279"/>
      <c r="Y377" s="299"/>
      <c r="Z377" s="299"/>
      <c r="AA377" s="300"/>
      <c r="AB377" s="300"/>
      <c r="AC377" s="385"/>
      <c r="AD377" s="386"/>
      <c r="AE377" s="386"/>
      <c r="AF377" s="385"/>
      <c r="AG377" s="279"/>
      <c r="AH377" s="297"/>
      <c r="AI377" s="297"/>
      <c r="AJ377" s="297"/>
      <c r="AK377" s="303"/>
      <c r="AL377" s="304"/>
      <c r="AM377" s="296"/>
      <c r="AN377" s="296"/>
      <c r="AO377" s="305" t="str">
        <f t="shared" si="15"/>
        <v/>
      </c>
      <c r="AP377" s="305" t="str">
        <f t="shared" si="16"/>
        <v/>
      </c>
      <c r="AT377" s="371"/>
    </row>
    <row r="378" spans="1:46">
      <c r="A378" s="327">
        <v>20210507</v>
      </c>
      <c r="B378" s="394">
        <v>2023</v>
      </c>
      <c r="C378" s="394">
        <v>4</v>
      </c>
      <c r="D378" s="394"/>
      <c r="E378" s="395"/>
      <c r="F378" s="394"/>
      <c r="G378" s="396"/>
      <c r="H378" s="297"/>
      <c r="I378" s="369"/>
      <c r="J378" s="297"/>
      <c r="K378" s="279"/>
      <c r="L378" s="279"/>
      <c r="M378" s="279"/>
      <c r="N378" s="364"/>
      <c r="O378" s="370"/>
      <c r="P378" s="279"/>
      <c r="Q378" s="376"/>
      <c r="R378" s="299"/>
      <c r="S378" s="307"/>
      <c r="T378" s="299"/>
      <c r="U378" s="299"/>
      <c r="V378" s="279"/>
      <c r="W378" s="299"/>
      <c r="X378" s="279"/>
      <c r="Y378" s="299"/>
      <c r="Z378" s="299"/>
      <c r="AA378" s="401"/>
      <c r="AB378" s="300"/>
      <c r="AC378" s="385"/>
      <c r="AD378" s="386"/>
      <c r="AE378" s="386"/>
      <c r="AF378" s="385"/>
      <c r="AG378" s="279"/>
      <c r="AH378" s="297"/>
      <c r="AI378" s="297"/>
      <c r="AJ378" s="297"/>
      <c r="AK378" s="303"/>
      <c r="AL378" s="304"/>
      <c r="AM378" s="296"/>
      <c r="AN378" s="296"/>
      <c r="AO378" s="305" t="str">
        <f t="shared" si="15"/>
        <v/>
      </c>
      <c r="AP378" s="305" t="str">
        <f t="shared" si="16"/>
        <v/>
      </c>
      <c r="AT378" s="371"/>
    </row>
    <row r="379" spans="1:46">
      <c r="A379" s="327">
        <v>20210507</v>
      </c>
      <c r="B379" s="394">
        <v>2023</v>
      </c>
      <c r="C379" s="394">
        <v>4</v>
      </c>
      <c r="D379" s="394"/>
      <c r="E379" s="395"/>
      <c r="F379" s="394"/>
      <c r="G379" s="396"/>
      <c r="H379" s="297"/>
      <c r="I379" s="369"/>
      <c r="J379" s="297"/>
      <c r="K379" s="279"/>
      <c r="L379" s="279"/>
      <c r="M379" s="279"/>
      <c r="N379" s="364"/>
      <c r="O379" s="370"/>
      <c r="P379" s="279"/>
      <c r="Q379" s="376"/>
      <c r="R379" s="299"/>
      <c r="S379" s="307"/>
      <c r="T379" s="299"/>
      <c r="U379" s="299"/>
      <c r="V379" s="279"/>
      <c r="W379" s="299"/>
      <c r="X379" s="279"/>
      <c r="Y379" s="299"/>
      <c r="Z379" s="299"/>
      <c r="AA379" s="300"/>
      <c r="AB379" s="300"/>
      <c r="AC379" s="385"/>
      <c r="AD379" s="386"/>
      <c r="AE379" s="386"/>
      <c r="AF379" s="385"/>
      <c r="AG379" s="279"/>
      <c r="AH379" s="297"/>
      <c r="AI379" s="297"/>
      <c r="AJ379" s="297"/>
      <c r="AK379" s="303"/>
      <c r="AL379" s="304"/>
      <c r="AM379" s="296"/>
      <c r="AN379" s="296"/>
      <c r="AO379" s="305" t="str">
        <f t="shared" si="15"/>
        <v/>
      </c>
      <c r="AP379" s="305" t="str">
        <f t="shared" si="16"/>
        <v/>
      </c>
      <c r="AT379" s="371"/>
    </row>
    <row r="380" spans="1:46">
      <c r="A380" s="327">
        <v>20210507</v>
      </c>
      <c r="B380" s="394">
        <v>2023</v>
      </c>
      <c r="C380" s="394">
        <v>4</v>
      </c>
      <c r="D380" s="394"/>
      <c r="E380" s="395"/>
      <c r="F380" s="394"/>
      <c r="G380" s="396"/>
      <c r="H380" s="297"/>
      <c r="I380" s="369"/>
      <c r="J380" s="297"/>
      <c r="K380" s="279"/>
      <c r="L380" s="279"/>
      <c r="M380" s="279"/>
      <c r="N380" s="364"/>
      <c r="O380" s="370"/>
      <c r="P380" s="279"/>
      <c r="Q380" s="376"/>
      <c r="R380" s="299"/>
      <c r="S380" s="307"/>
      <c r="T380" s="299"/>
      <c r="U380" s="299"/>
      <c r="V380" s="279"/>
      <c r="W380" s="299"/>
      <c r="X380" s="279"/>
      <c r="Y380" s="299"/>
      <c r="Z380" s="299"/>
      <c r="AA380" s="300"/>
      <c r="AB380" s="300"/>
      <c r="AC380" s="385"/>
      <c r="AD380" s="386"/>
      <c r="AE380" s="386"/>
      <c r="AF380" s="385"/>
      <c r="AG380" s="279"/>
      <c r="AH380" s="297"/>
      <c r="AI380" s="297"/>
      <c r="AJ380" s="297"/>
      <c r="AK380" s="303"/>
      <c r="AL380" s="304"/>
      <c r="AM380" s="296"/>
      <c r="AN380" s="296"/>
      <c r="AO380" s="305" t="str">
        <f t="shared" si="15"/>
        <v/>
      </c>
      <c r="AP380" s="305" t="str">
        <f t="shared" si="16"/>
        <v/>
      </c>
      <c r="AT380" s="371"/>
    </row>
    <row r="381" spans="1:46">
      <c r="A381" s="327">
        <v>20210507</v>
      </c>
      <c r="B381" s="394">
        <v>2023</v>
      </c>
      <c r="C381" s="394">
        <v>4</v>
      </c>
      <c r="D381" s="394"/>
      <c r="E381" s="395"/>
      <c r="F381" s="394"/>
      <c r="G381" s="396"/>
      <c r="H381" s="297"/>
      <c r="I381" s="369"/>
      <c r="J381" s="297"/>
      <c r="K381" s="279"/>
      <c r="L381" s="279"/>
      <c r="M381" s="279"/>
      <c r="N381" s="364"/>
      <c r="O381" s="370"/>
      <c r="P381" s="279"/>
      <c r="Q381" s="376"/>
      <c r="R381" s="299"/>
      <c r="S381" s="307"/>
      <c r="T381" s="299"/>
      <c r="U381" s="299"/>
      <c r="V381" s="279"/>
      <c r="W381" s="299"/>
      <c r="X381" s="279"/>
      <c r="Y381" s="299"/>
      <c r="Z381" s="299"/>
      <c r="AA381" s="401"/>
      <c r="AB381" s="300"/>
      <c r="AC381" s="385"/>
      <c r="AD381" s="386"/>
      <c r="AE381" s="386"/>
      <c r="AF381" s="385"/>
      <c r="AG381" s="279"/>
      <c r="AH381" s="297"/>
      <c r="AI381" s="297"/>
      <c r="AJ381" s="297"/>
      <c r="AK381" s="303"/>
      <c r="AL381" s="304"/>
      <c r="AM381" s="296"/>
      <c r="AN381" s="296"/>
      <c r="AO381" s="305" t="str">
        <f t="shared" si="15"/>
        <v/>
      </c>
      <c r="AP381" s="305" t="str">
        <f t="shared" si="16"/>
        <v/>
      </c>
      <c r="AT381" s="371"/>
    </row>
    <row r="382" spans="1:46">
      <c r="A382" s="327">
        <v>20210510</v>
      </c>
      <c r="B382" s="394">
        <v>2023</v>
      </c>
      <c r="C382" s="394">
        <v>4</v>
      </c>
      <c r="D382" s="394"/>
      <c r="E382" s="395"/>
      <c r="F382" s="394"/>
      <c r="G382" s="396"/>
      <c r="H382" s="297"/>
      <c r="I382" s="369"/>
      <c r="J382" s="297"/>
      <c r="K382" s="279"/>
      <c r="L382" s="279"/>
      <c r="M382" s="279"/>
      <c r="N382" s="364"/>
      <c r="O382" s="370"/>
      <c r="P382" s="279"/>
      <c r="Q382" s="376"/>
      <c r="R382" s="299"/>
      <c r="S382" s="307"/>
      <c r="T382" s="299"/>
      <c r="U382" s="299"/>
      <c r="V382" s="279"/>
      <c r="W382" s="299"/>
      <c r="X382" s="279"/>
      <c r="Y382" s="299"/>
      <c r="Z382" s="299"/>
      <c r="AA382" s="300"/>
      <c r="AB382" s="300"/>
      <c r="AC382" s="385"/>
      <c r="AD382" s="386"/>
      <c r="AE382" s="386"/>
      <c r="AF382" s="385"/>
      <c r="AG382" s="279"/>
      <c r="AH382" s="297"/>
      <c r="AI382" s="297"/>
      <c r="AJ382" s="297"/>
      <c r="AK382" s="303"/>
      <c r="AL382" s="304"/>
      <c r="AM382" s="296"/>
      <c r="AN382" s="296"/>
      <c r="AO382" s="305" t="str">
        <f t="shared" si="15"/>
        <v/>
      </c>
      <c r="AP382" s="305" t="str">
        <f t="shared" si="16"/>
        <v/>
      </c>
      <c r="AT382" s="371"/>
    </row>
    <row r="383" spans="1:46">
      <c r="A383" s="327">
        <v>20210507</v>
      </c>
      <c r="B383" s="394">
        <v>2023</v>
      </c>
      <c r="C383" s="394">
        <v>4</v>
      </c>
      <c r="D383" s="394"/>
      <c r="E383" s="395"/>
      <c r="F383" s="394"/>
      <c r="G383" s="396"/>
      <c r="H383" s="297"/>
      <c r="I383" s="369"/>
      <c r="J383" s="297"/>
      <c r="K383" s="279"/>
      <c r="L383" s="279"/>
      <c r="M383" s="279"/>
      <c r="N383" s="364"/>
      <c r="O383" s="370"/>
      <c r="P383" s="279"/>
      <c r="Q383" s="376"/>
      <c r="R383" s="299"/>
      <c r="S383" s="307"/>
      <c r="T383" s="299"/>
      <c r="U383" s="299"/>
      <c r="V383" s="279"/>
      <c r="W383" s="299"/>
      <c r="X383" s="279"/>
      <c r="Y383" s="299"/>
      <c r="Z383" s="299"/>
      <c r="AA383" s="300"/>
      <c r="AB383" s="300"/>
      <c r="AC383" s="385"/>
      <c r="AD383" s="386"/>
      <c r="AE383" s="386"/>
      <c r="AF383" s="385"/>
      <c r="AG383" s="279"/>
      <c r="AH383" s="297"/>
      <c r="AI383" s="297"/>
      <c r="AJ383" s="297"/>
      <c r="AK383" s="303"/>
      <c r="AL383" s="304"/>
      <c r="AM383" s="296"/>
      <c r="AN383" s="296"/>
      <c r="AO383" s="305" t="str">
        <f t="shared" si="15"/>
        <v/>
      </c>
      <c r="AP383" s="305" t="str">
        <f t="shared" si="16"/>
        <v/>
      </c>
      <c r="AQ383" s="377">
        <v>41614180001</v>
      </c>
      <c r="AT383" s="371"/>
    </row>
    <row r="384" spans="1:46">
      <c r="A384" s="327">
        <v>20210507</v>
      </c>
      <c r="B384" s="394">
        <v>2023</v>
      </c>
      <c r="C384" s="394">
        <v>4</v>
      </c>
      <c r="D384" s="394"/>
      <c r="E384" s="395"/>
      <c r="F384" s="394"/>
      <c r="G384" s="396"/>
      <c r="H384" s="297"/>
      <c r="I384" s="369"/>
      <c r="J384" s="297"/>
      <c r="K384" s="279"/>
      <c r="L384" s="279"/>
      <c r="M384" s="279"/>
      <c r="N384" s="364"/>
      <c r="O384" s="370"/>
      <c r="P384" s="279"/>
      <c r="Q384" s="376"/>
      <c r="R384" s="299"/>
      <c r="S384" s="307"/>
      <c r="T384" s="299"/>
      <c r="U384" s="299"/>
      <c r="V384" s="279"/>
      <c r="W384" s="299"/>
      <c r="X384" s="279"/>
      <c r="Y384" s="299"/>
      <c r="Z384" s="299"/>
      <c r="AA384" s="300"/>
      <c r="AB384" s="300"/>
      <c r="AC384" s="385"/>
      <c r="AD384" s="386"/>
      <c r="AE384" s="386"/>
      <c r="AF384" s="385"/>
      <c r="AG384" s="279"/>
      <c r="AH384" s="297"/>
      <c r="AI384" s="297"/>
      <c r="AJ384" s="297"/>
      <c r="AK384" s="303"/>
      <c r="AL384" s="304"/>
      <c r="AM384" s="296"/>
      <c r="AN384" s="296"/>
      <c r="AO384" s="305" t="str">
        <f t="shared" si="15"/>
        <v/>
      </c>
      <c r="AP384" s="305" t="str">
        <f t="shared" si="16"/>
        <v/>
      </c>
      <c r="AT384" s="371"/>
    </row>
    <row r="385" spans="1:46">
      <c r="A385" s="327">
        <v>20210507</v>
      </c>
      <c r="B385" s="394">
        <v>2023</v>
      </c>
      <c r="C385" s="394">
        <v>4</v>
      </c>
      <c r="D385" s="394"/>
      <c r="E385" s="395"/>
      <c r="F385" s="394"/>
      <c r="G385" s="396"/>
      <c r="H385" s="297"/>
      <c r="I385" s="369"/>
      <c r="J385" s="297"/>
      <c r="K385" s="279"/>
      <c r="L385" s="279"/>
      <c r="M385" s="279"/>
      <c r="N385" s="364"/>
      <c r="O385" s="370"/>
      <c r="P385" s="279"/>
      <c r="Q385" s="376"/>
      <c r="R385" s="299"/>
      <c r="S385" s="307"/>
      <c r="T385" s="299"/>
      <c r="U385" s="299"/>
      <c r="V385" s="279"/>
      <c r="W385" s="299"/>
      <c r="X385" s="279"/>
      <c r="Y385" s="299"/>
      <c r="Z385" s="299"/>
      <c r="AA385" s="401"/>
      <c r="AB385" s="300"/>
      <c r="AC385" s="385"/>
      <c r="AD385" s="386"/>
      <c r="AE385" s="386"/>
      <c r="AF385" s="385"/>
      <c r="AG385" s="279"/>
      <c r="AH385" s="297"/>
      <c r="AI385" s="297"/>
      <c r="AJ385" s="297"/>
      <c r="AK385" s="303"/>
      <c r="AL385" s="304"/>
      <c r="AM385" s="296"/>
      <c r="AN385" s="296"/>
      <c r="AO385" s="305" t="str">
        <f t="shared" si="15"/>
        <v/>
      </c>
      <c r="AP385" s="305" t="str">
        <f t="shared" si="16"/>
        <v/>
      </c>
      <c r="AT385" s="371"/>
    </row>
    <row r="386" spans="1:46">
      <c r="A386" s="327">
        <v>20210507</v>
      </c>
      <c r="B386" s="394">
        <v>2023</v>
      </c>
      <c r="C386" s="394">
        <v>4</v>
      </c>
      <c r="D386" s="394"/>
      <c r="E386" s="395"/>
      <c r="F386" s="394"/>
      <c r="G386" s="396"/>
      <c r="H386" s="297"/>
      <c r="I386" s="369"/>
      <c r="J386" s="297"/>
      <c r="K386" s="279"/>
      <c r="L386" s="279"/>
      <c r="M386" s="279"/>
      <c r="N386" s="364"/>
      <c r="O386" s="370"/>
      <c r="P386" s="279"/>
      <c r="Q386" s="376"/>
      <c r="R386" s="299"/>
      <c r="S386" s="307"/>
      <c r="T386" s="299"/>
      <c r="U386" s="299"/>
      <c r="V386" s="279"/>
      <c r="W386" s="299"/>
      <c r="X386" s="279"/>
      <c r="Y386" s="299"/>
      <c r="Z386" s="299"/>
      <c r="AA386" s="300"/>
      <c r="AB386" s="300"/>
      <c r="AC386" s="385"/>
      <c r="AD386" s="386"/>
      <c r="AE386" s="386"/>
      <c r="AF386" s="385"/>
      <c r="AG386" s="279"/>
      <c r="AH386" s="297"/>
      <c r="AI386" s="297"/>
      <c r="AJ386" s="297"/>
      <c r="AK386" s="303"/>
      <c r="AL386" s="304"/>
      <c r="AM386" s="296"/>
      <c r="AN386" s="296"/>
      <c r="AO386" s="305" t="str">
        <f t="shared" si="15"/>
        <v/>
      </c>
      <c r="AP386" s="305" t="str">
        <f t="shared" si="16"/>
        <v/>
      </c>
      <c r="AQ386" s="377">
        <v>1</v>
      </c>
      <c r="AT386" s="371"/>
    </row>
    <row r="387" spans="1:46">
      <c r="A387" s="327">
        <v>20210507</v>
      </c>
      <c r="B387" s="394">
        <v>2023</v>
      </c>
      <c r="C387" s="394">
        <v>4</v>
      </c>
      <c r="D387" s="394"/>
      <c r="E387" s="395"/>
      <c r="F387" s="394"/>
      <c r="G387" s="396"/>
      <c r="H387" s="297"/>
      <c r="I387" s="369"/>
      <c r="J387" s="297"/>
      <c r="K387" s="279"/>
      <c r="L387" s="279"/>
      <c r="M387" s="279"/>
      <c r="N387" s="364"/>
      <c r="O387" s="370"/>
      <c r="P387" s="279"/>
      <c r="Q387" s="376"/>
      <c r="R387" s="299"/>
      <c r="S387" s="307"/>
      <c r="T387" s="299"/>
      <c r="U387" s="299"/>
      <c r="V387" s="279"/>
      <c r="W387" s="299"/>
      <c r="X387" s="279"/>
      <c r="Y387" s="299"/>
      <c r="Z387" s="299"/>
      <c r="AA387" s="300"/>
      <c r="AB387" s="300"/>
      <c r="AC387" s="385"/>
      <c r="AD387" s="386"/>
      <c r="AE387" s="386"/>
      <c r="AF387" s="385"/>
      <c r="AG387" s="279"/>
      <c r="AH387" s="297"/>
      <c r="AI387" s="297"/>
      <c r="AJ387" s="297"/>
      <c r="AK387" s="303"/>
      <c r="AL387" s="304"/>
      <c r="AM387" s="296"/>
      <c r="AN387" s="296"/>
      <c r="AO387" s="305" t="str">
        <f t="shared" si="15"/>
        <v/>
      </c>
      <c r="AP387" s="305" t="str">
        <f t="shared" si="16"/>
        <v/>
      </c>
      <c r="AT387" s="371"/>
    </row>
    <row r="388" spans="1:46">
      <c r="A388" s="327">
        <v>20210507</v>
      </c>
      <c r="B388" s="394">
        <v>2023</v>
      </c>
      <c r="C388" s="394">
        <v>4</v>
      </c>
      <c r="D388" s="394"/>
      <c r="E388" s="395"/>
      <c r="F388" s="394"/>
      <c r="G388" s="395"/>
      <c r="H388" s="297"/>
      <c r="I388" s="369"/>
      <c r="J388" s="297"/>
      <c r="K388" s="279"/>
      <c r="L388" s="279"/>
      <c r="M388" s="279"/>
      <c r="N388" s="364"/>
      <c r="O388" s="370"/>
      <c r="P388" s="279"/>
      <c r="Q388" s="376"/>
      <c r="R388" s="299"/>
      <c r="S388" s="307"/>
      <c r="T388" s="299"/>
      <c r="U388" s="299"/>
      <c r="V388" s="279"/>
      <c r="W388" s="299"/>
      <c r="X388" s="279"/>
      <c r="Y388" s="299"/>
      <c r="Z388" s="299"/>
      <c r="AA388" s="300"/>
      <c r="AB388" s="300"/>
      <c r="AC388" s="385"/>
      <c r="AD388" s="386"/>
      <c r="AE388" s="386"/>
      <c r="AF388" s="385"/>
      <c r="AG388" s="279"/>
      <c r="AH388" s="297"/>
      <c r="AI388" s="297"/>
      <c r="AJ388" s="297"/>
      <c r="AK388" s="303"/>
      <c r="AL388" s="304"/>
      <c r="AM388" s="296"/>
      <c r="AN388" s="296"/>
      <c r="AO388" s="305" t="str">
        <f t="shared" si="15"/>
        <v/>
      </c>
      <c r="AP388" s="305" t="str">
        <f t="shared" si="16"/>
        <v/>
      </c>
      <c r="AT388" s="371"/>
    </row>
  </sheetData>
  <autoFilter ref="A17:AN388"/>
  <sortState ref="A1:C100">
    <sortCondition ref="A1"/>
  </sortState>
  <phoneticPr fontId="5"/>
  <conditionalFormatting sqref="AI1:AI37 AI49:AI1048576 AI44:AI46">
    <cfRule type="cellIs" dxfId="28" priority="65" operator="equal">
      <formula>$AI$6</formula>
    </cfRule>
    <cfRule type="cellIs" dxfId="27" priority="66" operator="equal">
      <formula>$AI$5</formula>
    </cfRule>
  </conditionalFormatting>
  <conditionalFormatting sqref="AJ1:AJ37 AJ49:AJ1048576 AJ44:AJ46">
    <cfRule type="cellIs" dxfId="26" priority="64" operator="equal">
      <formula>$AJ$4</formula>
    </cfRule>
  </conditionalFormatting>
  <conditionalFormatting sqref="AI40:AI41">
    <cfRule type="cellIs" dxfId="25" priority="14" operator="equal">
      <formula>$AI$6</formula>
    </cfRule>
    <cfRule type="cellIs" dxfId="24" priority="15" operator="equal">
      <formula>$AI$5</formula>
    </cfRule>
  </conditionalFormatting>
  <conditionalFormatting sqref="AJ40:AJ41">
    <cfRule type="cellIs" dxfId="23" priority="13" operator="equal">
      <formula>$AJ$4</formula>
    </cfRule>
  </conditionalFormatting>
  <conditionalFormatting sqref="AI38:AI39">
    <cfRule type="cellIs" dxfId="22" priority="8" operator="equal">
      <formula>$AI$6</formula>
    </cfRule>
    <cfRule type="cellIs" dxfId="21" priority="9" operator="equal">
      <formula>$AI$5</formula>
    </cfRule>
  </conditionalFormatting>
  <conditionalFormatting sqref="AJ38:AJ39">
    <cfRule type="cellIs" dxfId="20" priority="7" operator="equal">
      <formula>$AJ$4</formula>
    </cfRule>
  </conditionalFormatting>
  <conditionalFormatting sqref="AI47:AI48">
    <cfRule type="cellIs" dxfId="19" priority="5" operator="equal">
      <formula>$AI$6</formula>
    </cfRule>
    <cfRule type="cellIs" dxfId="18" priority="6" operator="equal">
      <formula>$AI$5</formula>
    </cfRule>
  </conditionalFormatting>
  <conditionalFormatting sqref="AJ47:AJ48">
    <cfRule type="cellIs" dxfId="17" priority="4" operator="equal">
      <formula>$AJ$4</formula>
    </cfRule>
  </conditionalFormatting>
  <conditionalFormatting sqref="AI42:AI43">
    <cfRule type="cellIs" dxfId="16" priority="2" operator="equal">
      <formula>$AI$6</formula>
    </cfRule>
    <cfRule type="cellIs" dxfId="15" priority="3" operator="equal">
      <formula>$AI$5</formula>
    </cfRule>
  </conditionalFormatting>
  <conditionalFormatting sqref="AJ42:AJ43">
    <cfRule type="cellIs" dxfId="14" priority="1" operator="equal">
      <formula>$AJ$4</formula>
    </cfRule>
  </conditionalFormatting>
  <dataValidations count="10">
    <dataValidation type="list" allowBlank="1" showInputMessage="1" showErrorMessage="1" sqref="AR18:AR22 AR44:AR48 AR110:AR388">
      <formula1>$AV$17:$AV$20</formula1>
    </dataValidation>
    <dataValidation type="list" allowBlank="1" showInputMessage="1" showErrorMessage="1" sqref="E1 E9:E1048576">
      <formula1>$E$2:$E$4</formula1>
    </dataValidation>
    <dataValidation type="list" allowBlank="1" showInputMessage="1" showErrorMessage="1" sqref="AS18:AS22 AS44:AS48 AS110:AS388">
      <formula1>$AV$21:$AV$26</formula1>
    </dataValidation>
    <dataValidation type="list" allowBlank="1" showInputMessage="1" showErrorMessage="1" sqref="G1:G1048576">
      <formula1>$G$2:$G$5</formula1>
    </dataValidation>
    <dataValidation type="list" allowBlank="1" showInputMessage="1" showErrorMessage="1" sqref="J1:J1048576">
      <formula1>$J$2:$J$4</formula1>
    </dataValidation>
    <dataValidation type="list" allowBlank="1" showInputMessage="1" showErrorMessage="1" sqref="AJ1:AJ1048576">
      <formula1>$AJ$2:$AJ$5</formula1>
    </dataValidation>
    <dataValidation type="list" allowBlank="1" showInputMessage="1" showErrorMessage="1" sqref="AI1:AI1048576">
      <formula1>$AI$2:$AI$6</formula1>
    </dataValidation>
    <dataValidation type="list" allowBlank="1" showInputMessage="1" showErrorMessage="1" sqref="AH1:AH1048576">
      <formula1>$AH$2:$AH$3</formula1>
    </dataValidation>
    <dataValidation type="list" allowBlank="1" showInputMessage="1" showErrorMessage="1" sqref="AG1:AG1048576">
      <formula1>$AG$2:$AG$12</formula1>
    </dataValidation>
    <dataValidation type="list" allowBlank="1" showInputMessage="1" showErrorMessage="1" sqref="I1:I1048576">
      <formula1>$I$2:$I$11</formula1>
    </dataValidation>
  </dataValidations>
  <pageMargins left="0.70866141732283472" right="0.70866141732283472" top="0.74803149606299213" bottom="0.74803149606299213" header="0.31496062992125984" footer="0.31496062992125984"/>
  <pageSetup paperSize="9" scale="1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40961" r:id="rId4" name="オートフィルタリセット">
              <controlPr defaultSize="0" print="0" autoFill="0" autoPict="0" macro="[0]!オートフィルタリセット">
                <anchor moveWithCells="1" sizeWithCells="1">
                  <from>
                    <xdr:col>1</xdr:col>
                    <xdr:colOff>0</xdr:colOff>
                    <xdr:row>0</xdr:row>
                    <xdr:rowOff>190500</xdr:rowOff>
                  </from>
                  <to>
                    <xdr:col>2</xdr:col>
                    <xdr:colOff>257175</xdr:colOff>
                    <xdr:row>16</xdr:row>
                    <xdr:rowOff>504825</xdr:rowOff>
                  </to>
                </anchor>
              </controlPr>
            </control>
          </mc:Choice>
        </mc:AlternateContent>
        <mc:AlternateContent xmlns:mc="http://schemas.openxmlformats.org/markup-compatibility/2006">
          <mc:Choice Requires="x14">
            <control shapeId="40963" r:id="rId5" name="オートフィルタリセット">
              <controlPr defaultSize="0" print="0" autoFill="0" autoPict="0" macro="[0]!オートフィルタリセット">
                <anchor moveWithCells="1" sizeWithCells="1">
                  <from>
                    <xdr:col>0</xdr:col>
                    <xdr:colOff>0</xdr:colOff>
                    <xdr:row>16</xdr:row>
                    <xdr:rowOff>0</xdr:rowOff>
                  </from>
                  <to>
                    <xdr:col>1</xdr:col>
                    <xdr:colOff>0</xdr:colOff>
                    <xdr:row>16</xdr:row>
                    <xdr:rowOff>0</xdr:rowOff>
                  </to>
                </anchor>
              </controlPr>
            </control>
          </mc:Choice>
        </mc:AlternateContent>
        <mc:AlternateContent xmlns:mc="http://schemas.openxmlformats.org/markup-compatibility/2006">
          <mc:Choice Requires="x14">
            <control shapeId="40964" r:id="rId6" name="オートフィルタリセット">
              <controlPr defaultSize="0" print="0" autoFill="0" autoPict="0" macro="[0]!オートフィルタリセット">
                <anchor moveWithCells="1" sizeWithCells="1">
                  <from>
                    <xdr:col>0</xdr:col>
                    <xdr:colOff>0</xdr:colOff>
                    <xdr:row>16</xdr:row>
                    <xdr:rowOff>0</xdr:rowOff>
                  </from>
                  <to>
                    <xdr:col>1</xdr:col>
                    <xdr:colOff>0</xdr:colOff>
                    <xdr:row>16</xdr:row>
                    <xdr:rowOff>0</xdr:rowOff>
                  </to>
                </anchor>
              </controlPr>
            </control>
          </mc:Choice>
        </mc:AlternateContent>
        <mc:AlternateContent xmlns:mc="http://schemas.openxmlformats.org/markup-compatibility/2006">
          <mc:Choice Requires="x14">
            <control shapeId="40965" r:id="rId7" name="オートフィルタリセット">
              <controlPr defaultSize="0" print="0" autoFill="0" autoPict="0" macro="[0]!オートフィルタリセット">
                <anchor moveWithCells="1" sizeWithCells="1">
                  <from>
                    <xdr:col>0</xdr:col>
                    <xdr:colOff>0</xdr:colOff>
                    <xdr:row>16</xdr:row>
                    <xdr:rowOff>0</xdr:rowOff>
                  </from>
                  <to>
                    <xdr:col>1</xdr:col>
                    <xdr:colOff>0</xdr:colOff>
                    <xdr:row>16</xdr:row>
                    <xdr:rowOff>0</xdr:rowOff>
                  </to>
                </anchor>
              </controlPr>
            </control>
          </mc:Choice>
        </mc:AlternateContent>
        <mc:AlternateContent xmlns:mc="http://schemas.openxmlformats.org/markup-compatibility/2006">
          <mc:Choice Requires="x14">
            <control shapeId="40966" r:id="rId8" name="オートフィルタリセット">
              <controlPr defaultSize="0" print="0" autoFill="0" autoPict="0" macro="[0]!オートフィルタリセット">
                <anchor moveWithCells="1" sizeWithCells="1">
                  <from>
                    <xdr:col>0</xdr:col>
                    <xdr:colOff>0</xdr:colOff>
                    <xdr:row>0</xdr:row>
                    <xdr:rowOff>0</xdr:rowOff>
                  </from>
                  <to>
                    <xdr:col>1</xdr:col>
                    <xdr:colOff>0</xdr:colOff>
                    <xdr:row>16</xdr:row>
                    <xdr:rowOff>0</xdr:rowOff>
                  </to>
                </anchor>
              </controlPr>
            </control>
          </mc:Choice>
        </mc:AlternateContent>
        <mc:AlternateContent xmlns:mc="http://schemas.openxmlformats.org/markup-compatibility/2006">
          <mc:Choice Requires="x14">
            <control shapeId="40967" r:id="rId9" name="オートフィルタリセット">
              <controlPr defaultSize="0" print="0" autoFill="0" autoPict="0" macro="[0]!オートフィルタリセット">
                <anchor moveWithCells="1" sizeWithCells="1">
                  <from>
                    <xdr:col>0</xdr:col>
                    <xdr:colOff>0</xdr:colOff>
                    <xdr:row>16</xdr:row>
                    <xdr:rowOff>0</xdr:rowOff>
                  </from>
                  <to>
                    <xdr:col>1</xdr:col>
                    <xdr:colOff>0</xdr:colOff>
                    <xdr:row>16</xdr:row>
                    <xdr:rowOff>0</xdr:rowOff>
                  </to>
                </anchor>
              </controlPr>
            </control>
          </mc:Choice>
        </mc:AlternateContent>
        <mc:AlternateContent xmlns:mc="http://schemas.openxmlformats.org/markup-compatibility/2006">
          <mc:Choice Requires="x14">
            <control shapeId="40968" r:id="rId10" name="オートフィルタリセット">
              <controlPr defaultSize="0" print="0" autoFill="0" autoPict="0" macro="[0]!オートフィルタリセット">
                <anchor moveWithCells="1" sizeWithCells="1">
                  <from>
                    <xdr:col>0</xdr:col>
                    <xdr:colOff>0</xdr:colOff>
                    <xdr:row>16</xdr:row>
                    <xdr:rowOff>0</xdr:rowOff>
                  </from>
                  <to>
                    <xdr:col>1</xdr:col>
                    <xdr:colOff>0</xdr:colOff>
                    <xdr:row>16</xdr:row>
                    <xdr:rowOff>0</xdr:rowOff>
                  </to>
                </anchor>
              </controlPr>
            </control>
          </mc:Choice>
        </mc:AlternateContent>
        <mc:AlternateContent xmlns:mc="http://schemas.openxmlformats.org/markup-compatibility/2006">
          <mc:Choice Requires="x14">
            <control shapeId="40969" r:id="rId11" name="オートフィルタリセット">
              <controlPr defaultSize="0" print="0" autoFill="0" autoPict="0" macro="[0]!オートフィルタリセット">
                <anchor moveWithCells="1" sizeWithCells="1">
                  <from>
                    <xdr:col>0</xdr:col>
                    <xdr:colOff>0</xdr:colOff>
                    <xdr:row>16</xdr:row>
                    <xdr:rowOff>0</xdr:rowOff>
                  </from>
                  <to>
                    <xdr:col>1</xdr:col>
                    <xdr:colOff>0</xdr:colOff>
                    <xdr:row>17</xdr:row>
                    <xdr:rowOff>0</xdr:rowOff>
                  </to>
                </anchor>
              </controlPr>
            </control>
          </mc:Choice>
        </mc:AlternateContent>
        <mc:AlternateContent xmlns:mc="http://schemas.openxmlformats.org/markup-compatibility/2006">
          <mc:Choice Requires="x14">
            <control shapeId="40970" r:id="rId12" name="オートフィルタリセット">
              <controlPr defaultSize="0" print="0" autoFill="0" autoPict="0" macro="[0]!オートフィルタリセット">
                <anchor moveWithCells="1" sizeWithCells="1">
                  <from>
                    <xdr:col>0</xdr:col>
                    <xdr:colOff>0</xdr:colOff>
                    <xdr:row>16</xdr:row>
                    <xdr:rowOff>0</xdr:rowOff>
                  </from>
                  <to>
                    <xdr:col>1</xdr:col>
                    <xdr:colOff>0</xdr:colOff>
                    <xdr:row>17</xdr:row>
                    <xdr:rowOff>0</xdr:rowOff>
                  </to>
                </anchor>
              </controlPr>
            </control>
          </mc:Choice>
        </mc:AlternateContent>
        <mc:AlternateContent xmlns:mc="http://schemas.openxmlformats.org/markup-compatibility/2006">
          <mc:Choice Requires="x14">
            <control shapeId="40971" r:id="rId13" name="オートフィルタリセット">
              <controlPr defaultSize="0" print="0" autoFill="0" autoPict="0" macro="[0]!オートフィルタリセット">
                <anchor moveWithCells="1" sizeWithCells="1">
                  <from>
                    <xdr:col>0</xdr:col>
                    <xdr:colOff>0</xdr:colOff>
                    <xdr:row>16</xdr:row>
                    <xdr:rowOff>0</xdr:rowOff>
                  </from>
                  <to>
                    <xdr:col>1</xdr:col>
                    <xdr:colOff>0</xdr:colOff>
                    <xdr:row>17</xdr:row>
                    <xdr:rowOff>0</xdr:rowOff>
                  </to>
                </anchor>
              </controlPr>
            </control>
          </mc:Choice>
        </mc:AlternateContent>
        <mc:AlternateContent xmlns:mc="http://schemas.openxmlformats.org/markup-compatibility/2006">
          <mc:Choice Requires="x14">
            <control shapeId="40973" r:id="rId14" name="オートフィルタリセット">
              <controlPr defaultSize="0" print="0" autoFill="0" autoPict="0" macro="[0]!オートフィルタリセット">
                <anchor moveWithCells="1" sizeWithCells="1">
                  <from>
                    <xdr:col>0</xdr:col>
                    <xdr:colOff>0</xdr:colOff>
                    <xdr:row>16</xdr:row>
                    <xdr:rowOff>0</xdr:rowOff>
                  </from>
                  <to>
                    <xdr:col>1</xdr:col>
                    <xdr:colOff>0</xdr:colOff>
                    <xdr:row>17</xdr:row>
                    <xdr:rowOff>0</xdr:rowOff>
                  </to>
                </anchor>
              </controlPr>
            </control>
          </mc:Choice>
        </mc:AlternateContent>
        <mc:AlternateContent xmlns:mc="http://schemas.openxmlformats.org/markup-compatibility/2006">
          <mc:Choice Requires="x14">
            <control shapeId="40974" r:id="rId15" name="オートフィルタリセット">
              <controlPr defaultSize="0" print="0" autoFill="0" autoPict="0" macro="[0]!オートフィルタリセット">
                <anchor moveWithCells="1" sizeWithCells="1">
                  <from>
                    <xdr:col>0</xdr:col>
                    <xdr:colOff>0</xdr:colOff>
                    <xdr:row>18</xdr:row>
                    <xdr:rowOff>0</xdr:rowOff>
                  </from>
                  <to>
                    <xdr:col>1</xdr:col>
                    <xdr:colOff>0</xdr:colOff>
                    <xdr:row>19</xdr:row>
                    <xdr:rowOff>0</xdr:rowOff>
                  </to>
                </anchor>
              </controlPr>
            </control>
          </mc:Choice>
        </mc:AlternateContent>
        <mc:AlternateContent xmlns:mc="http://schemas.openxmlformats.org/markup-compatibility/2006">
          <mc:Choice Requires="x14">
            <control shapeId="40975" r:id="rId16" name="オートフィルタリセット">
              <controlPr defaultSize="0" print="0" autoFill="0" autoPict="0" macro="[0]!オートフィルタリセット">
                <anchor moveWithCells="1" sizeWithCells="1">
                  <from>
                    <xdr:col>0</xdr:col>
                    <xdr:colOff>0</xdr:colOff>
                    <xdr:row>0</xdr:row>
                    <xdr:rowOff>0</xdr:rowOff>
                  </from>
                  <to>
                    <xdr:col>1</xdr:col>
                    <xdr:colOff>0</xdr:colOff>
                    <xdr:row>16</xdr:row>
                    <xdr:rowOff>0</xdr:rowOff>
                  </to>
                </anchor>
              </controlPr>
            </control>
          </mc:Choice>
        </mc:AlternateContent>
        <mc:AlternateContent xmlns:mc="http://schemas.openxmlformats.org/markup-compatibility/2006">
          <mc:Choice Requires="x14">
            <control shapeId="40976" r:id="rId17" name="オートフィルタリセット">
              <controlPr defaultSize="0" print="0" autoFill="0" autoPict="0" macro="[0]!オートフィルタリセット">
                <anchor moveWithCells="1" sizeWithCells="1">
                  <from>
                    <xdr:col>0</xdr:col>
                    <xdr:colOff>0</xdr:colOff>
                    <xdr:row>0</xdr:row>
                    <xdr:rowOff>0</xdr:rowOff>
                  </from>
                  <to>
                    <xdr:col>1</xdr:col>
                    <xdr:colOff>0</xdr:colOff>
                    <xdr:row>16</xdr:row>
                    <xdr:rowOff>0</xdr:rowOff>
                  </to>
                </anchor>
              </controlPr>
            </control>
          </mc:Choice>
        </mc:AlternateContent>
        <mc:AlternateContent xmlns:mc="http://schemas.openxmlformats.org/markup-compatibility/2006">
          <mc:Choice Requires="x14">
            <control shapeId="40978" r:id="rId18" name="オートフィルタリセット">
              <controlPr defaultSize="0" print="0" autoFill="0" autoPict="0" macro="[0]!オートフィルタリセット">
                <anchor moveWithCells="1" sizeWithCells="1">
                  <from>
                    <xdr:col>0</xdr:col>
                    <xdr:colOff>0</xdr:colOff>
                    <xdr:row>0</xdr:row>
                    <xdr:rowOff>0</xdr:rowOff>
                  </from>
                  <to>
                    <xdr:col>1</xdr:col>
                    <xdr:colOff>0</xdr:colOff>
                    <xdr:row>16</xdr:row>
                    <xdr:rowOff>0</xdr:rowOff>
                  </to>
                </anchor>
              </controlPr>
            </control>
          </mc:Choice>
        </mc:AlternateContent>
        <mc:AlternateContent xmlns:mc="http://schemas.openxmlformats.org/markup-compatibility/2006">
          <mc:Choice Requires="x14">
            <control shapeId="41039" r:id="rId19" name="Button 79">
              <controlPr defaultSize="0" print="0" autoFill="0" autoPict="0" macro="[0]!時間計算">
                <anchor moveWithCells="1" sizeWithCells="1">
                  <from>
                    <xdr:col>28</xdr:col>
                    <xdr:colOff>9525</xdr:colOff>
                    <xdr:row>0</xdr:row>
                    <xdr:rowOff>0</xdr:rowOff>
                  </from>
                  <to>
                    <xdr:col>29</xdr:col>
                    <xdr:colOff>190500</xdr:colOff>
                    <xdr:row>1</xdr:row>
                    <xdr:rowOff>0</xdr:rowOff>
                  </to>
                </anchor>
              </controlPr>
            </control>
          </mc:Choice>
        </mc:AlternateContent>
        <mc:AlternateContent xmlns:mc="http://schemas.openxmlformats.org/markup-compatibility/2006">
          <mc:Choice Requires="x14">
            <control shapeId="41766" r:id="rId20" name="オートフィルタリセット">
              <controlPr defaultSize="0" print="0" autoFill="0" autoPict="0">
                <anchor moveWithCells="1" sizeWithCells="1">
                  <from>
                    <xdr:col>0</xdr:col>
                    <xdr:colOff>0</xdr:colOff>
                    <xdr:row>18</xdr:row>
                    <xdr:rowOff>0</xdr:rowOff>
                  </from>
                  <to>
                    <xdr:col>1</xdr:col>
                    <xdr:colOff>0</xdr:colOff>
                    <xdr:row>19</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FF0000"/>
  </sheetPr>
  <dimension ref="B2:I47"/>
  <sheetViews>
    <sheetView workbookViewId="0">
      <selection activeCell="C26" sqref="C26"/>
    </sheetView>
  </sheetViews>
  <sheetFormatPr defaultColWidth="9" defaultRowHeight="12"/>
  <cols>
    <col min="1" max="1" width="9" style="409"/>
    <col min="2" max="2" width="51.5" style="409" customWidth="1"/>
    <col min="3" max="5" width="9" style="409"/>
    <col min="6" max="6" width="51.375" style="409" bestFit="1" customWidth="1"/>
    <col min="7" max="16384" width="9" style="409"/>
  </cols>
  <sheetData>
    <row r="2" spans="2:9">
      <c r="B2" s="409" t="s">
        <v>757</v>
      </c>
      <c r="F2" s="409" t="s">
        <v>758</v>
      </c>
      <c r="H2" s="409" t="s">
        <v>759</v>
      </c>
      <c r="I2" s="410">
        <v>3</v>
      </c>
    </row>
    <row r="4" spans="2:9">
      <c r="B4" s="411" t="s">
        <v>651</v>
      </c>
      <c r="C4" s="412" t="s">
        <v>472</v>
      </c>
      <c r="F4" s="411" t="s">
        <v>651</v>
      </c>
      <c r="G4" s="412" t="s">
        <v>760</v>
      </c>
      <c r="H4" s="412" t="s">
        <v>761</v>
      </c>
    </row>
    <row r="5" spans="2:9" ht="12.75" customHeight="1">
      <c r="B5" s="410" t="s">
        <v>762</v>
      </c>
      <c r="C5" s="410">
        <v>25</v>
      </c>
      <c r="F5" s="413" t="s">
        <v>763</v>
      </c>
      <c r="G5" s="410">
        <v>1000</v>
      </c>
      <c r="H5" s="410">
        <v>1000</v>
      </c>
    </row>
    <row r="6" spans="2:9" ht="12.75" customHeight="1">
      <c r="B6" s="410" t="s">
        <v>762</v>
      </c>
      <c r="C6" s="410">
        <v>38</v>
      </c>
      <c r="F6" s="414" t="s">
        <v>763</v>
      </c>
      <c r="G6" s="410">
        <v>1120</v>
      </c>
      <c r="H6" s="410">
        <v>1120</v>
      </c>
    </row>
    <row r="7" spans="2:9" ht="12.75" customHeight="1">
      <c r="B7" s="410" t="s">
        <v>762</v>
      </c>
      <c r="C7" s="410">
        <v>50</v>
      </c>
      <c r="F7" s="414" t="s">
        <v>764</v>
      </c>
      <c r="G7" s="410">
        <v>1000</v>
      </c>
      <c r="H7" s="410">
        <v>1000</v>
      </c>
    </row>
    <row r="8" spans="2:9">
      <c r="B8" s="410" t="s">
        <v>762</v>
      </c>
      <c r="C8" s="410">
        <v>75</v>
      </c>
      <c r="F8" s="410" t="s">
        <v>762</v>
      </c>
      <c r="G8" s="410">
        <v>1000</v>
      </c>
      <c r="H8" s="410">
        <v>1000</v>
      </c>
    </row>
    <row r="9" spans="2:9">
      <c r="B9" s="410" t="s">
        <v>763</v>
      </c>
      <c r="C9" s="410">
        <v>25</v>
      </c>
      <c r="F9" s="410" t="s">
        <v>762</v>
      </c>
      <c r="G9" s="410">
        <v>1050</v>
      </c>
      <c r="H9" s="410">
        <v>1120</v>
      </c>
    </row>
    <row r="10" spans="2:9">
      <c r="B10" s="410" t="s">
        <v>763</v>
      </c>
      <c r="C10" s="410">
        <v>50</v>
      </c>
      <c r="F10" s="410" t="s">
        <v>762</v>
      </c>
      <c r="G10" s="410">
        <v>1170</v>
      </c>
      <c r="H10" s="410">
        <v>1200</v>
      </c>
    </row>
    <row r="11" spans="2:9">
      <c r="B11" s="410" t="s">
        <v>764</v>
      </c>
      <c r="C11" s="410">
        <v>25</v>
      </c>
      <c r="F11" s="414" t="s">
        <v>765</v>
      </c>
      <c r="G11" s="410">
        <v>1120</v>
      </c>
      <c r="H11" s="410">
        <v>1120</v>
      </c>
    </row>
    <row r="12" spans="2:9">
      <c r="B12" s="410" t="s">
        <v>764</v>
      </c>
      <c r="C12" s="410">
        <v>38</v>
      </c>
      <c r="F12" s="414" t="s">
        <v>766</v>
      </c>
      <c r="G12" s="410">
        <v>1120</v>
      </c>
      <c r="H12" s="410">
        <v>1120</v>
      </c>
    </row>
    <row r="13" spans="2:9">
      <c r="B13" s="410" t="s">
        <v>764</v>
      </c>
      <c r="C13" s="410">
        <v>50</v>
      </c>
      <c r="F13" s="415" t="s">
        <v>767</v>
      </c>
      <c r="G13" s="410">
        <v>1120</v>
      </c>
      <c r="H13" s="410">
        <v>1120</v>
      </c>
    </row>
    <row r="14" spans="2:9">
      <c r="B14" s="410" t="s">
        <v>765</v>
      </c>
      <c r="C14" s="410">
        <v>25</v>
      </c>
      <c r="F14" s="414" t="s">
        <v>768</v>
      </c>
      <c r="G14" s="410">
        <v>1120</v>
      </c>
      <c r="H14" s="410">
        <v>1120</v>
      </c>
    </row>
    <row r="15" spans="2:9">
      <c r="B15" s="410" t="s">
        <v>765</v>
      </c>
      <c r="C15" s="410">
        <v>50</v>
      </c>
      <c r="F15" s="415" t="s">
        <v>769</v>
      </c>
      <c r="G15" s="410">
        <v>1120</v>
      </c>
      <c r="H15" s="410">
        <v>1120</v>
      </c>
    </row>
    <row r="16" spans="2:9">
      <c r="B16" s="410" t="s">
        <v>766</v>
      </c>
      <c r="C16" s="410">
        <v>25</v>
      </c>
      <c r="F16" s="415" t="s">
        <v>769</v>
      </c>
      <c r="G16" s="410">
        <v>1190</v>
      </c>
      <c r="H16" s="410">
        <v>1200</v>
      </c>
    </row>
    <row r="17" spans="2:8">
      <c r="B17" s="410" t="s">
        <v>766</v>
      </c>
      <c r="C17" s="410">
        <v>50</v>
      </c>
      <c r="F17" s="416" t="s">
        <v>770</v>
      </c>
      <c r="G17" s="410">
        <v>1000</v>
      </c>
      <c r="H17" s="410">
        <v>1000</v>
      </c>
    </row>
    <row r="18" spans="2:8">
      <c r="B18" s="415" t="s">
        <v>767</v>
      </c>
      <c r="C18" s="417">
        <v>50</v>
      </c>
      <c r="F18" s="415" t="s">
        <v>771</v>
      </c>
      <c r="G18" s="410">
        <v>1120</v>
      </c>
      <c r="H18" s="410">
        <v>1120</v>
      </c>
    </row>
    <row r="19" spans="2:8">
      <c r="B19" s="410" t="s">
        <v>768</v>
      </c>
      <c r="C19" s="410">
        <v>50</v>
      </c>
      <c r="F19" s="415" t="s">
        <v>771</v>
      </c>
      <c r="G19" s="410">
        <v>1190</v>
      </c>
      <c r="H19" s="410">
        <v>1200</v>
      </c>
    </row>
    <row r="20" spans="2:8">
      <c r="B20" s="410" t="s">
        <v>772</v>
      </c>
      <c r="C20" s="410">
        <v>50</v>
      </c>
      <c r="F20" s="415" t="s">
        <v>771</v>
      </c>
      <c r="G20" s="410">
        <v>1205</v>
      </c>
      <c r="H20" s="410">
        <v>1200</v>
      </c>
    </row>
    <row r="21" spans="2:8">
      <c r="F21" s="415" t="s">
        <v>773</v>
      </c>
      <c r="G21" s="410">
        <v>1020</v>
      </c>
      <c r="H21" s="410">
        <v>1120</v>
      </c>
    </row>
    <row r="22" spans="2:8">
      <c r="F22" s="415" t="s">
        <v>726</v>
      </c>
      <c r="G22" s="410">
        <v>1320</v>
      </c>
      <c r="H22" s="410">
        <v>1320</v>
      </c>
    </row>
    <row r="23" spans="2:8">
      <c r="F23" s="415" t="s">
        <v>774</v>
      </c>
      <c r="G23" s="410">
        <v>1000</v>
      </c>
      <c r="H23" s="410">
        <v>1000</v>
      </c>
    </row>
    <row r="24" spans="2:8">
      <c r="F24" s="415" t="s">
        <v>775</v>
      </c>
      <c r="G24" s="410">
        <v>1000</v>
      </c>
      <c r="H24" s="410">
        <v>1000</v>
      </c>
    </row>
    <row r="25" spans="2:8">
      <c r="F25" s="415" t="s">
        <v>686</v>
      </c>
      <c r="G25" s="410">
        <v>1000</v>
      </c>
      <c r="H25" s="410">
        <v>1000</v>
      </c>
    </row>
    <row r="26" spans="2:8">
      <c r="F26" s="415" t="s">
        <v>686</v>
      </c>
      <c r="G26" s="410">
        <v>1100</v>
      </c>
      <c r="H26" s="410">
        <v>1120</v>
      </c>
    </row>
    <row r="27" spans="2:8">
      <c r="F27" s="415" t="s">
        <v>776</v>
      </c>
      <c r="G27" s="410">
        <v>1000</v>
      </c>
      <c r="H27" s="410">
        <v>1000</v>
      </c>
    </row>
    <row r="28" spans="2:8">
      <c r="F28" s="415" t="s">
        <v>777</v>
      </c>
      <c r="G28" s="410">
        <v>1000</v>
      </c>
      <c r="H28" s="410">
        <v>1000</v>
      </c>
    </row>
    <row r="29" spans="2:8">
      <c r="F29" s="415" t="s">
        <v>778</v>
      </c>
      <c r="G29" s="410">
        <v>1000</v>
      </c>
      <c r="H29" s="410">
        <v>1000</v>
      </c>
    </row>
    <row r="30" spans="2:8">
      <c r="F30" s="415" t="s">
        <v>779</v>
      </c>
      <c r="G30" s="410">
        <v>1000</v>
      </c>
      <c r="H30" s="410">
        <v>1000</v>
      </c>
    </row>
    <row r="31" spans="2:8">
      <c r="F31" s="415" t="s">
        <v>780</v>
      </c>
      <c r="G31" s="410">
        <v>1020</v>
      </c>
      <c r="H31" s="410">
        <v>1000</v>
      </c>
    </row>
    <row r="32" spans="2:8">
      <c r="F32" s="415" t="s">
        <v>781</v>
      </c>
      <c r="G32" s="410">
        <v>1120</v>
      </c>
      <c r="H32" s="410">
        <v>1120</v>
      </c>
    </row>
    <row r="33" spans="6:8">
      <c r="F33" s="415" t="s">
        <v>782</v>
      </c>
      <c r="G33" s="410">
        <v>1000</v>
      </c>
      <c r="H33" s="410">
        <v>1000</v>
      </c>
    </row>
    <row r="34" spans="6:8">
      <c r="F34" s="415" t="s">
        <v>783</v>
      </c>
      <c r="G34" s="410">
        <v>1000</v>
      </c>
      <c r="H34" s="410">
        <v>1000</v>
      </c>
    </row>
    <row r="35" spans="6:8">
      <c r="F35" s="415" t="s">
        <v>783</v>
      </c>
      <c r="G35" s="410">
        <v>1190</v>
      </c>
      <c r="H35" s="410">
        <v>1200</v>
      </c>
    </row>
    <row r="36" spans="6:8">
      <c r="F36" s="415" t="s">
        <v>783</v>
      </c>
      <c r="G36" s="410">
        <v>1195</v>
      </c>
      <c r="H36" s="410">
        <v>1200</v>
      </c>
    </row>
    <row r="37" spans="6:8">
      <c r="F37" s="415" t="s">
        <v>784</v>
      </c>
      <c r="G37" s="410">
        <v>1000</v>
      </c>
      <c r="H37" s="410">
        <v>1000</v>
      </c>
    </row>
    <row r="38" spans="6:8">
      <c r="F38" s="415" t="s">
        <v>785</v>
      </c>
      <c r="G38" s="410">
        <v>1000</v>
      </c>
      <c r="H38" s="410">
        <v>1000</v>
      </c>
    </row>
    <row r="39" spans="6:8">
      <c r="F39" s="415" t="s">
        <v>786</v>
      </c>
      <c r="G39" s="410">
        <v>1000</v>
      </c>
      <c r="H39" s="410">
        <v>1000</v>
      </c>
    </row>
    <row r="40" spans="6:8">
      <c r="F40" s="415" t="s">
        <v>786</v>
      </c>
      <c r="G40" s="410">
        <v>1120</v>
      </c>
      <c r="H40" s="410">
        <v>1120</v>
      </c>
    </row>
    <row r="41" spans="6:8">
      <c r="F41" s="415" t="s">
        <v>787</v>
      </c>
      <c r="G41" s="410">
        <v>1000</v>
      </c>
      <c r="H41" s="410">
        <v>1000</v>
      </c>
    </row>
    <row r="42" spans="6:8">
      <c r="F42" s="415" t="s">
        <v>788</v>
      </c>
      <c r="G42" s="410">
        <v>1000</v>
      </c>
      <c r="H42" s="410">
        <v>1000</v>
      </c>
    </row>
    <row r="43" spans="6:8">
      <c r="F43" s="415" t="s">
        <v>789</v>
      </c>
      <c r="G43" s="410">
        <v>1000</v>
      </c>
      <c r="H43" s="410">
        <v>1000</v>
      </c>
    </row>
    <row r="44" spans="6:8">
      <c r="F44" s="415" t="s">
        <v>790</v>
      </c>
      <c r="G44" s="410">
        <v>1120</v>
      </c>
      <c r="H44" s="410">
        <v>1120</v>
      </c>
    </row>
    <row r="45" spans="6:8">
      <c r="F45" s="415" t="s">
        <v>791</v>
      </c>
      <c r="G45" s="410">
        <v>1000</v>
      </c>
      <c r="H45" s="410">
        <v>1000</v>
      </c>
    </row>
    <row r="46" spans="6:8">
      <c r="F46" s="415" t="s">
        <v>792</v>
      </c>
      <c r="G46" s="410">
        <v>1120</v>
      </c>
      <c r="H46" s="410">
        <v>1120</v>
      </c>
    </row>
    <row r="47" spans="6:8">
      <c r="F47" s="418" t="s">
        <v>727</v>
      </c>
      <c r="G47" s="410">
        <v>1000</v>
      </c>
      <c r="H47" s="410">
        <v>1000</v>
      </c>
    </row>
  </sheetData>
  <phoneticPr fontId="4"/>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4"/>
  <sheetViews>
    <sheetView workbookViewId="0">
      <selection activeCell="G35" sqref="G35"/>
    </sheetView>
  </sheetViews>
  <sheetFormatPr defaultRowHeight="13.5"/>
  <cols>
    <col min="5" max="6" width="9.25" customWidth="1"/>
  </cols>
  <sheetData>
    <row r="2" spans="2:8">
      <c r="B2" t="s">
        <v>842</v>
      </c>
      <c r="F2" s="696">
        <v>45020</v>
      </c>
    </row>
    <row r="3" spans="2:8" ht="15.75" customHeight="1">
      <c r="B3" s="697" t="s">
        <v>844</v>
      </c>
      <c r="C3" s="697" t="s">
        <v>845</v>
      </c>
      <c r="D3" s="697" t="s">
        <v>846</v>
      </c>
      <c r="F3" s="697" t="s">
        <v>843</v>
      </c>
      <c r="G3" s="697" t="s">
        <v>845</v>
      </c>
      <c r="H3" s="697" t="s">
        <v>846</v>
      </c>
    </row>
    <row r="4" spans="2:8">
      <c r="B4" s="185" t="s">
        <v>847</v>
      </c>
      <c r="C4" s="185" t="s">
        <v>848</v>
      </c>
      <c r="D4" s="185" t="s">
        <v>849</v>
      </c>
      <c r="F4" s="698" t="s">
        <v>850</v>
      </c>
      <c r="G4" s="698" t="s">
        <v>851</v>
      </c>
      <c r="H4" s="698" t="s">
        <v>852</v>
      </c>
    </row>
  </sheetData>
  <phoneticPr fontId="4"/>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AC55"/>
  <sheetViews>
    <sheetView showZeros="0" zoomScaleNormal="100" workbookViewId="0">
      <selection activeCell="M11" sqref="M11"/>
    </sheetView>
  </sheetViews>
  <sheetFormatPr defaultRowHeight="13.5"/>
  <cols>
    <col min="1" max="1" width="10.375" style="50" customWidth="1"/>
    <col min="2" max="5" width="9.625" style="50" customWidth="1"/>
    <col min="6" max="9" width="5.125" style="50" customWidth="1"/>
    <col min="10" max="10" width="9.625" style="50" customWidth="1"/>
    <col min="11" max="11" width="10.25" style="50" customWidth="1"/>
    <col min="12" max="20" width="9" style="50"/>
    <col min="21" max="22" width="0" style="50" hidden="1" customWidth="1"/>
    <col min="23" max="27" width="9" style="50"/>
    <col min="28" max="28" width="12.75" style="50" customWidth="1"/>
    <col min="29" max="29" width="13.125" style="50" customWidth="1"/>
    <col min="30" max="256" width="9" style="50"/>
    <col min="257" max="257" width="10.375" style="50" customWidth="1"/>
    <col min="258" max="261" width="9.625" style="50" customWidth="1"/>
    <col min="262" max="265" width="5.125" style="50" customWidth="1"/>
    <col min="266" max="266" width="9.625" style="50" customWidth="1"/>
    <col min="267" max="267" width="10.25" style="50" customWidth="1"/>
    <col min="268" max="283" width="9" style="50"/>
    <col min="284" max="285" width="0" style="50" hidden="1" customWidth="1"/>
    <col min="286" max="512" width="9" style="50"/>
    <col min="513" max="513" width="10.375" style="50" customWidth="1"/>
    <col min="514" max="517" width="9.625" style="50" customWidth="1"/>
    <col min="518" max="521" width="5.125" style="50" customWidth="1"/>
    <col min="522" max="522" width="9.625" style="50" customWidth="1"/>
    <col min="523" max="523" width="10.25" style="50" customWidth="1"/>
    <col min="524" max="539" width="9" style="50"/>
    <col min="540" max="541" width="0" style="50" hidden="1" customWidth="1"/>
    <col min="542" max="768" width="9" style="50"/>
    <col min="769" max="769" width="10.375" style="50" customWidth="1"/>
    <col min="770" max="773" width="9.625" style="50" customWidth="1"/>
    <col min="774" max="777" width="5.125" style="50" customWidth="1"/>
    <col min="778" max="778" width="9.625" style="50" customWidth="1"/>
    <col min="779" max="779" width="10.25" style="50" customWidth="1"/>
    <col min="780" max="795" width="9" style="50"/>
    <col min="796" max="797" width="0" style="50" hidden="1" customWidth="1"/>
    <col min="798" max="1024" width="9" style="50"/>
    <col min="1025" max="1025" width="10.375" style="50" customWidth="1"/>
    <col min="1026" max="1029" width="9.625" style="50" customWidth="1"/>
    <col min="1030" max="1033" width="5.125" style="50" customWidth="1"/>
    <col min="1034" max="1034" width="9.625" style="50" customWidth="1"/>
    <col min="1035" max="1035" width="10.25" style="50" customWidth="1"/>
    <col min="1036" max="1051" width="9" style="50"/>
    <col min="1052" max="1053" width="0" style="50" hidden="1" customWidth="1"/>
    <col min="1054" max="1280" width="9" style="50"/>
    <col min="1281" max="1281" width="10.375" style="50" customWidth="1"/>
    <col min="1282" max="1285" width="9.625" style="50" customWidth="1"/>
    <col min="1286" max="1289" width="5.125" style="50" customWidth="1"/>
    <col min="1290" max="1290" width="9.625" style="50" customWidth="1"/>
    <col min="1291" max="1291" width="10.25" style="50" customWidth="1"/>
    <col min="1292" max="1307" width="9" style="50"/>
    <col min="1308" max="1309" width="0" style="50" hidden="1" customWidth="1"/>
    <col min="1310" max="1536" width="9" style="50"/>
    <col min="1537" max="1537" width="10.375" style="50" customWidth="1"/>
    <col min="1538" max="1541" width="9.625" style="50" customWidth="1"/>
    <col min="1542" max="1545" width="5.125" style="50" customWidth="1"/>
    <col min="1546" max="1546" width="9.625" style="50" customWidth="1"/>
    <col min="1547" max="1547" width="10.25" style="50" customWidth="1"/>
    <col min="1548" max="1563" width="9" style="50"/>
    <col min="1564" max="1565" width="0" style="50" hidden="1" customWidth="1"/>
    <col min="1566" max="1792" width="9" style="50"/>
    <col min="1793" max="1793" width="10.375" style="50" customWidth="1"/>
    <col min="1794" max="1797" width="9.625" style="50" customWidth="1"/>
    <col min="1798" max="1801" width="5.125" style="50" customWidth="1"/>
    <col min="1802" max="1802" width="9.625" style="50" customWidth="1"/>
    <col min="1803" max="1803" width="10.25" style="50" customWidth="1"/>
    <col min="1804" max="1819" width="9" style="50"/>
    <col min="1820" max="1821" width="0" style="50" hidden="1" customWidth="1"/>
    <col min="1822" max="2048" width="9" style="50"/>
    <col min="2049" max="2049" width="10.375" style="50" customWidth="1"/>
    <col min="2050" max="2053" width="9.625" style="50" customWidth="1"/>
    <col min="2054" max="2057" width="5.125" style="50" customWidth="1"/>
    <col min="2058" max="2058" width="9.625" style="50" customWidth="1"/>
    <col min="2059" max="2059" width="10.25" style="50" customWidth="1"/>
    <col min="2060" max="2075" width="9" style="50"/>
    <col min="2076" max="2077" width="0" style="50" hidden="1" customWidth="1"/>
    <col min="2078" max="2304" width="9" style="50"/>
    <col min="2305" max="2305" width="10.375" style="50" customWidth="1"/>
    <col min="2306" max="2309" width="9.625" style="50" customWidth="1"/>
    <col min="2310" max="2313" width="5.125" style="50" customWidth="1"/>
    <col min="2314" max="2314" width="9.625" style="50" customWidth="1"/>
    <col min="2315" max="2315" width="10.25" style="50" customWidth="1"/>
    <col min="2316" max="2331" width="9" style="50"/>
    <col min="2332" max="2333" width="0" style="50" hidden="1" customWidth="1"/>
    <col min="2334" max="2560" width="9" style="50"/>
    <col min="2561" max="2561" width="10.375" style="50" customWidth="1"/>
    <col min="2562" max="2565" width="9.625" style="50" customWidth="1"/>
    <col min="2566" max="2569" width="5.125" style="50" customWidth="1"/>
    <col min="2570" max="2570" width="9.625" style="50" customWidth="1"/>
    <col min="2571" max="2571" width="10.25" style="50" customWidth="1"/>
    <col min="2572" max="2587" width="9" style="50"/>
    <col min="2588" max="2589" width="0" style="50" hidden="1" customWidth="1"/>
    <col min="2590" max="2816" width="9" style="50"/>
    <col min="2817" max="2817" width="10.375" style="50" customWidth="1"/>
    <col min="2818" max="2821" width="9.625" style="50" customWidth="1"/>
    <col min="2822" max="2825" width="5.125" style="50" customWidth="1"/>
    <col min="2826" max="2826" width="9.625" style="50" customWidth="1"/>
    <col min="2827" max="2827" width="10.25" style="50" customWidth="1"/>
    <col min="2828" max="2843" width="9" style="50"/>
    <col min="2844" max="2845" width="0" style="50" hidden="1" customWidth="1"/>
    <col min="2846" max="3072" width="9" style="50"/>
    <col min="3073" max="3073" width="10.375" style="50" customWidth="1"/>
    <col min="3074" max="3077" width="9.625" style="50" customWidth="1"/>
    <col min="3078" max="3081" width="5.125" style="50" customWidth="1"/>
    <col min="3082" max="3082" width="9.625" style="50" customWidth="1"/>
    <col min="3083" max="3083" width="10.25" style="50" customWidth="1"/>
    <col min="3084" max="3099" width="9" style="50"/>
    <col min="3100" max="3101" width="0" style="50" hidden="1" customWidth="1"/>
    <col min="3102" max="3328" width="9" style="50"/>
    <col min="3329" max="3329" width="10.375" style="50" customWidth="1"/>
    <col min="3330" max="3333" width="9.625" style="50" customWidth="1"/>
    <col min="3334" max="3337" width="5.125" style="50" customWidth="1"/>
    <col min="3338" max="3338" width="9.625" style="50" customWidth="1"/>
    <col min="3339" max="3339" width="10.25" style="50" customWidth="1"/>
    <col min="3340" max="3355" width="9" style="50"/>
    <col min="3356" max="3357" width="0" style="50" hidden="1" customWidth="1"/>
    <col min="3358" max="3584" width="9" style="50"/>
    <col min="3585" max="3585" width="10.375" style="50" customWidth="1"/>
    <col min="3586" max="3589" width="9.625" style="50" customWidth="1"/>
    <col min="3590" max="3593" width="5.125" style="50" customWidth="1"/>
    <col min="3594" max="3594" width="9.625" style="50" customWidth="1"/>
    <col min="3595" max="3595" width="10.25" style="50" customWidth="1"/>
    <col min="3596" max="3611" width="9" style="50"/>
    <col min="3612" max="3613" width="0" style="50" hidden="1" customWidth="1"/>
    <col min="3614" max="3840" width="9" style="50"/>
    <col min="3841" max="3841" width="10.375" style="50" customWidth="1"/>
    <col min="3842" max="3845" width="9.625" style="50" customWidth="1"/>
    <col min="3846" max="3849" width="5.125" style="50" customWidth="1"/>
    <col min="3850" max="3850" width="9.625" style="50" customWidth="1"/>
    <col min="3851" max="3851" width="10.25" style="50" customWidth="1"/>
    <col min="3852" max="3867" width="9" style="50"/>
    <col min="3868" max="3869" width="0" style="50" hidden="1" customWidth="1"/>
    <col min="3870" max="4096" width="9" style="50"/>
    <col min="4097" max="4097" width="10.375" style="50" customWidth="1"/>
    <col min="4098" max="4101" width="9.625" style="50" customWidth="1"/>
    <col min="4102" max="4105" width="5.125" style="50" customWidth="1"/>
    <col min="4106" max="4106" width="9.625" style="50" customWidth="1"/>
    <col min="4107" max="4107" width="10.25" style="50" customWidth="1"/>
    <col min="4108" max="4123" width="9" style="50"/>
    <col min="4124" max="4125" width="0" style="50" hidden="1" customWidth="1"/>
    <col min="4126" max="4352" width="9" style="50"/>
    <col min="4353" max="4353" width="10.375" style="50" customWidth="1"/>
    <col min="4354" max="4357" width="9.625" style="50" customWidth="1"/>
    <col min="4358" max="4361" width="5.125" style="50" customWidth="1"/>
    <col min="4362" max="4362" width="9.625" style="50" customWidth="1"/>
    <col min="4363" max="4363" width="10.25" style="50" customWidth="1"/>
    <col min="4364" max="4379" width="9" style="50"/>
    <col min="4380" max="4381" width="0" style="50" hidden="1" customWidth="1"/>
    <col min="4382" max="4608" width="9" style="50"/>
    <col min="4609" max="4609" width="10.375" style="50" customWidth="1"/>
    <col min="4610" max="4613" width="9.625" style="50" customWidth="1"/>
    <col min="4614" max="4617" width="5.125" style="50" customWidth="1"/>
    <col min="4618" max="4618" width="9.625" style="50" customWidth="1"/>
    <col min="4619" max="4619" width="10.25" style="50" customWidth="1"/>
    <col min="4620" max="4635" width="9" style="50"/>
    <col min="4636" max="4637" width="0" style="50" hidden="1" customWidth="1"/>
    <col min="4638" max="4864" width="9" style="50"/>
    <col min="4865" max="4865" width="10.375" style="50" customWidth="1"/>
    <col min="4866" max="4869" width="9.625" style="50" customWidth="1"/>
    <col min="4870" max="4873" width="5.125" style="50" customWidth="1"/>
    <col min="4874" max="4874" width="9.625" style="50" customWidth="1"/>
    <col min="4875" max="4875" width="10.25" style="50" customWidth="1"/>
    <col min="4876" max="4891" width="9" style="50"/>
    <col min="4892" max="4893" width="0" style="50" hidden="1" customWidth="1"/>
    <col min="4894" max="5120" width="9" style="50"/>
    <col min="5121" max="5121" width="10.375" style="50" customWidth="1"/>
    <col min="5122" max="5125" width="9.625" style="50" customWidth="1"/>
    <col min="5126" max="5129" width="5.125" style="50" customWidth="1"/>
    <col min="5130" max="5130" width="9.625" style="50" customWidth="1"/>
    <col min="5131" max="5131" width="10.25" style="50" customWidth="1"/>
    <col min="5132" max="5147" width="9" style="50"/>
    <col min="5148" max="5149" width="0" style="50" hidden="1" customWidth="1"/>
    <col min="5150" max="5376" width="9" style="50"/>
    <col min="5377" max="5377" width="10.375" style="50" customWidth="1"/>
    <col min="5378" max="5381" width="9.625" style="50" customWidth="1"/>
    <col min="5382" max="5385" width="5.125" style="50" customWidth="1"/>
    <col min="5386" max="5386" width="9.625" style="50" customWidth="1"/>
    <col min="5387" max="5387" width="10.25" style="50" customWidth="1"/>
    <col min="5388" max="5403" width="9" style="50"/>
    <col min="5404" max="5405" width="0" style="50" hidden="1" customWidth="1"/>
    <col min="5406" max="5632" width="9" style="50"/>
    <col min="5633" max="5633" width="10.375" style="50" customWidth="1"/>
    <col min="5634" max="5637" width="9.625" style="50" customWidth="1"/>
    <col min="5638" max="5641" width="5.125" style="50" customWidth="1"/>
    <col min="5642" max="5642" width="9.625" style="50" customWidth="1"/>
    <col min="5643" max="5643" width="10.25" style="50" customWidth="1"/>
    <col min="5644" max="5659" width="9" style="50"/>
    <col min="5660" max="5661" width="0" style="50" hidden="1" customWidth="1"/>
    <col min="5662" max="5888" width="9" style="50"/>
    <col min="5889" max="5889" width="10.375" style="50" customWidth="1"/>
    <col min="5890" max="5893" width="9.625" style="50" customWidth="1"/>
    <col min="5894" max="5897" width="5.125" style="50" customWidth="1"/>
    <col min="5898" max="5898" width="9.625" style="50" customWidth="1"/>
    <col min="5899" max="5899" width="10.25" style="50" customWidth="1"/>
    <col min="5900" max="5915" width="9" style="50"/>
    <col min="5916" max="5917" width="0" style="50" hidden="1" customWidth="1"/>
    <col min="5918" max="6144" width="9" style="50"/>
    <col min="6145" max="6145" width="10.375" style="50" customWidth="1"/>
    <col min="6146" max="6149" width="9.625" style="50" customWidth="1"/>
    <col min="6150" max="6153" width="5.125" style="50" customWidth="1"/>
    <col min="6154" max="6154" width="9.625" style="50" customWidth="1"/>
    <col min="6155" max="6155" width="10.25" style="50" customWidth="1"/>
    <col min="6156" max="6171" width="9" style="50"/>
    <col min="6172" max="6173" width="0" style="50" hidden="1" customWidth="1"/>
    <col min="6174" max="6400" width="9" style="50"/>
    <col min="6401" max="6401" width="10.375" style="50" customWidth="1"/>
    <col min="6402" max="6405" width="9.625" style="50" customWidth="1"/>
    <col min="6406" max="6409" width="5.125" style="50" customWidth="1"/>
    <col min="6410" max="6410" width="9.625" style="50" customWidth="1"/>
    <col min="6411" max="6411" width="10.25" style="50" customWidth="1"/>
    <col min="6412" max="6427" width="9" style="50"/>
    <col min="6428" max="6429" width="0" style="50" hidden="1" customWidth="1"/>
    <col min="6430" max="6656" width="9" style="50"/>
    <col min="6657" max="6657" width="10.375" style="50" customWidth="1"/>
    <col min="6658" max="6661" width="9.625" style="50" customWidth="1"/>
    <col min="6662" max="6665" width="5.125" style="50" customWidth="1"/>
    <col min="6666" max="6666" width="9.625" style="50" customWidth="1"/>
    <col min="6667" max="6667" width="10.25" style="50" customWidth="1"/>
    <col min="6668" max="6683" width="9" style="50"/>
    <col min="6684" max="6685" width="0" style="50" hidden="1" customWidth="1"/>
    <col min="6686" max="6912" width="9" style="50"/>
    <col min="6913" max="6913" width="10.375" style="50" customWidth="1"/>
    <col min="6914" max="6917" width="9.625" style="50" customWidth="1"/>
    <col min="6918" max="6921" width="5.125" style="50" customWidth="1"/>
    <col min="6922" max="6922" width="9.625" style="50" customWidth="1"/>
    <col min="6923" max="6923" width="10.25" style="50" customWidth="1"/>
    <col min="6924" max="6939" width="9" style="50"/>
    <col min="6940" max="6941" width="0" style="50" hidden="1" customWidth="1"/>
    <col min="6942" max="7168" width="9" style="50"/>
    <col min="7169" max="7169" width="10.375" style="50" customWidth="1"/>
    <col min="7170" max="7173" width="9.625" style="50" customWidth="1"/>
    <col min="7174" max="7177" width="5.125" style="50" customWidth="1"/>
    <col min="7178" max="7178" width="9.625" style="50" customWidth="1"/>
    <col min="7179" max="7179" width="10.25" style="50" customWidth="1"/>
    <col min="7180" max="7195" width="9" style="50"/>
    <col min="7196" max="7197" width="0" style="50" hidden="1" customWidth="1"/>
    <col min="7198" max="7424" width="9" style="50"/>
    <col min="7425" max="7425" width="10.375" style="50" customWidth="1"/>
    <col min="7426" max="7429" width="9.625" style="50" customWidth="1"/>
    <col min="7430" max="7433" width="5.125" style="50" customWidth="1"/>
    <col min="7434" max="7434" width="9.625" style="50" customWidth="1"/>
    <col min="7435" max="7435" width="10.25" style="50" customWidth="1"/>
    <col min="7436" max="7451" width="9" style="50"/>
    <col min="7452" max="7453" width="0" style="50" hidden="1" customWidth="1"/>
    <col min="7454" max="7680" width="9" style="50"/>
    <col min="7681" max="7681" width="10.375" style="50" customWidth="1"/>
    <col min="7682" max="7685" width="9.625" style="50" customWidth="1"/>
    <col min="7686" max="7689" width="5.125" style="50" customWidth="1"/>
    <col min="7690" max="7690" width="9.625" style="50" customWidth="1"/>
    <col min="7691" max="7691" width="10.25" style="50" customWidth="1"/>
    <col min="7692" max="7707" width="9" style="50"/>
    <col min="7708" max="7709" width="0" style="50" hidden="1" customWidth="1"/>
    <col min="7710" max="7936" width="9" style="50"/>
    <col min="7937" max="7937" width="10.375" style="50" customWidth="1"/>
    <col min="7938" max="7941" width="9.625" style="50" customWidth="1"/>
    <col min="7942" max="7945" width="5.125" style="50" customWidth="1"/>
    <col min="7946" max="7946" width="9.625" style="50" customWidth="1"/>
    <col min="7947" max="7947" width="10.25" style="50" customWidth="1"/>
    <col min="7948" max="7963" width="9" style="50"/>
    <col min="7964" max="7965" width="0" style="50" hidden="1" customWidth="1"/>
    <col min="7966" max="8192" width="9" style="50"/>
    <col min="8193" max="8193" width="10.375" style="50" customWidth="1"/>
    <col min="8194" max="8197" width="9.625" style="50" customWidth="1"/>
    <col min="8198" max="8201" width="5.125" style="50" customWidth="1"/>
    <col min="8202" max="8202" width="9.625" style="50" customWidth="1"/>
    <col min="8203" max="8203" width="10.25" style="50" customWidth="1"/>
    <col min="8204" max="8219" width="9" style="50"/>
    <col min="8220" max="8221" width="0" style="50" hidden="1" customWidth="1"/>
    <col min="8222" max="8448" width="9" style="50"/>
    <col min="8449" max="8449" width="10.375" style="50" customWidth="1"/>
    <col min="8450" max="8453" width="9.625" style="50" customWidth="1"/>
    <col min="8454" max="8457" width="5.125" style="50" customWidth="1"/>
    <col min="8458" max="8458" width="9.625" style="50" customWidth="1"/>
    <col min="8459" max="8459" width="10.25" style="50" customWidth="1"/>
    <col min="8460" max="8475" width="9" style="50"/>
    <col min="8476" max="8477" width="0" style="50" hidden="1" customWidth="1"/>
    <col min="8478" max="8704" width="9" style="50"/>
    <col min="8705" max="8705" width="10.375" style="50" customWidth="1"/>
    <col min="8706" max="8709" width="9.625" style="50" customWidth="1"/>
    <col min="8710" max="8713" width="5.125" style="50" customWidth="1"/>
    <col min="8714" max="8714" width="9.625" style="50" customWidth="1"/>
    <col min="8715" max="8715" width="10.25" style="50" customWidth="1"/>
    <col min="8716" max="8731" width="9" style="50"/>
    <col min="8732" max="8733" width="0" style="50" hidden="1" customWidth="1"/>
    <col min="8734" max="8960" width="9" style="50"/>
    <col min="8961" max="8961" width="10.375" style="50" customWidth="1"/>
    <col min="8962" max="8965" width="9.625" style="50" customWidth="1"/>
    <col min="8966" max="8969" width="5.125" style="50" customWidth="1"/>
    <col min="8970" max="8970" width="9.625" style="50" customWidth="1"/>
    <col min="8971" max="8971" width="10.25" style="50" customWidth="1"/>
    <col min="8972" max="8987" width="9" style="50"/>
    <col min="8988" max="8989" width="0" style="50" hidden="1" customWidth="1"/>
    <col min="8990" max="9216" width="9" style="50"/>
    <col min="9217" max="9217" width="10.375" style="50" customWidth="1"/>
    <col min="9218" max="9221" width="9.625" style="50" customWidth="1"/>
    <col min="9222" max="9225" width="5.125" style="50" customWidth="1"/>
    <col min="9226" max="9226" width="9.625" style="50" customWidth="1"/>
    <col min="9227" max="9227" width="10.25" style="50" customWidth="1"/>
    <col min="9228" max="9243" width="9" style="50"/>
    <col min="9244" max="9245" width="0" style="50" hidden="1" customWidth="1"/>
    <col min="9246" max="9472" width="9" style="50"/>
    <col min="9473" max="9473" width="10.375" style="50" customWidth="1"/>
    <col min="9474" max="9477" width="9.625" style="50" customWidth="1"/>
    <col min="9478" max="9481" width="5.125" style="50" customWidth="1"/>
    <col min="9482" max="9482" width="9.625" style="50" customWidth="1"/>
    <col min="9483" max="9483" width="10.25" style="50" customWidth="1"/>
    <col min="9484" max="9499" width="9" style="50"/>
    <col min="9500" max="9501" width="0" style="50" hidden="1" customWidth="1"/>
    <col min="9502" max="9728" width="9" style="50"/>
    <col min="9729" max="9729" width="10.375" style="50" customWidth="1"/>
    <col min="9730" max="9733" width="9.625" style="50" customWidth="1"/>
    <col min="9734" max="9737" width="5.125" style="50" customWidth="1"/>
    <col min="9738" max="9738" width="9.625" style="50" customWidth="1"/>
    <col min="9739" max="9739" width="10.25" style="50" customWidth="1"/>
    <col min="9740" max="9755" width="9" style="50"/>
    <col min="9756" max="9757" width="0" style="50" hidden="1" customWidth="1"/>
    <col min="9758" max="9984" width="9" style="50"/>
    <col min="9985" max="9985" width="10.375" style="50" customWidth="1"/>
    <col min="9986" max="9989" width="9.625" style="50" customWidth="1"/>
    <col min="9990" max="9993" width="5.125" style="50" customWidth="1"/>
    <col min="9994" max="9994" width="9.625" style="50" customWidth="1"/>
    <col min="9995" max="9995" width="10.25" style="50" customWidth="1"/>
    <col min="9996" max="10011" width="9" style="50"/>
    <col min="10012" max="10013" width="0" style="50" hidden="1" customWidth="1"/>
    <col min="10014" max="10240" width="9" style="50"/>
    <col min="10241" max="10241" width="10.375" style="50" customWidth="1"/>
    <col min="10242" max="10245" width="9.625" style="50" customWidth="1"/>
    <col min="10246" max="10249" width="5.125" style="50" customWidth="1"/>
    <col min="10250" max="10250" width="9.625" style="50" customWidth="1"/>
    <col min="10251" max="10251" width="10.25" style="50" customWidth="1"/>
    <col min="10252" max="10267" width="9" style="50"/>
    <col min="10268" max="10269" width="0" style="50" hidden="1" customWidth="1"/>
    <col min="10270" max="10496" width="9" style="50"/>
    <col min="10497" max="10497" width="10.375" style="50" customWidth="1"/>
    <col min="10498" max="10501" width="9.625" style="50" customWidth="1"/>
    <col min="10502" max="10505" width="5.125" style="50" customWidth="1"/>
    <col min="10506" max="10506" width="9.625" style="50" customWidth="1"/>
    <col min="10507" max="10507" width="10.25" style="50" customWidth="1"/>
    <col min="10508" max="10523" width="9" style="50"/>
    <col min="10524" max="10525" width="0" style="50" hidden="1" customWidth="1"/>
    <col min="10526" max="10752" width="9" style="50"/>
    <col min="10753" max="10753" width="10.375" style="50" customWidth="1"/>
    <col min="10754" max="10757" width="9.625" style="50" customWidth="1"/>
    <col min="10758" max="10761" width="5.125" style="50" customWidth="1"/>
    <col min="10762" max="10762" width="9.625" style="50" customWidth="1"/>
    <col min="10763" max="10763" width="10.25" style="50" customWidth="1"/>
    <col min="10764" max="10779" width="9" style="50"/>
    <col min="10780" max="10781" width="0" style="50" hidden="1" customWidth="1"/>
    <col min="10782" max="11008" width="9" style="50"/>
    <col min="11009" max="11009" width="10.375" style="50" customWidth="1"/>
    <col min="11010" max="11013" width="9.625" style="50" customWidth="1"/>
    <col min="11014" max="11017" width="5.125" style="50" customWidth="1"/>
    <col min="11018" max="11018" width="9.625" style="50" customWidth="1"/>
    <col min="11019" max="11019" width="10.25" style="50" customWidth="1"/>
    <col min="11020" max="11035" width="9" style="50"/>
    <col min="11036" max="11037" width="0" style="50" hidden="1" customWidth="1"/>
    <col min="11038" max="11264" width="9" style="50"/>
    <col min="11265" max="11265" width="10.375" style="50" customWidth="1"/>
    <col min="11266" max="11269" width="9.625" style="50" customWidth="1"/>
    <col min="11270" max="11273" width="5.125" style="50" customWidth="1"/>
    <col min="11274" max="11274" width="9.625" style="50" customWidth="1"/>
    <col min="11275" max="11275" width="10.25" style="50" customWidth="1"/>
    <col min="11276" max="11291" width="9" style="50"/>
    <col min="11292" max="11293" width="0" style="50" hidden="1" customWidth="1"/>
    <col min="11294" max="11520" width="9" style="50"/>
    <col min="11521" max="11521" width="10.375" style="50" customWidth="1"/>
    <col min="11522" max="11525" width="9.625" style="50" customWidth="1"/>
    <col min="11526" max="11529" width="5.125" style="50" customWidth="1"/>
    <col min="11530" max="11530" width="9.625" style="50" customWidth="1"/>
    <col min="11531" max="11531" width="10.25" style="50" customWidth="1"/>
    <col min="11532" max="11547" width="9" style="50"/>
    <col min="11548" max="11549" width="0" style="50" hidden="1" customWidth="1"/>
    <col min="11550" max="11776" width="9" style="50"/>
    <col min="11777" max="11777" width="10.375" style="50" customWidth="1"/>
    <col min="11778" max="11781" width="9.625" style="50" customWidth="1"/>
    <col min="11782" max="11785" width="5.125" style="50" customWidth="1"/>
    <col min="11786" max="11786" width="9.625" style="50" customWidth="1"/>
    <col min="11787" max="11787" width="10.25" style="50" customWidth="1"/>
    <col min="11788" max="11803" width="9" style="50"/>
    <col min="11804" max="11805" width="0" style="50" hidden="1" customWidth="1"/>
    <col min="11806" max="12032" width="9" style="50"/>
    <col min="12033" max="12033" width="10.375" style="50" customWidth="1"/>
    <col min="12034" max="12037" width="9.625" style="50" customWidth="1"/>
    <col min="12038" max="12041" width="5.125" style="50" customWidth="1"/>
    <col min="12042" max="12042" width="9.625" style="50" customWidth="1"/>
    <col min="12043" max="12043" width="10.25" style="50" customWidth="1"/>
    <col min="12044" max="12059" width="9" style="50"/>
    <col min="12060" max="12061" width="0" style="50" hidden="1" customWidth="1"/>
    <col min="12062" max="12288" width="9" style="50"/>
    <col min="12289" max="12289" width="10.375" style="50" customWidth="1"/>
    <col min="12290" max="12293" width="9.625" style="50" customWidth="1"/>
    <col min="12294" max="12297" width="5.125" style="50" customWidth="1"/>
    <col min="12298" max="12298" width="9.625" style="50" customWidth="1"/>
    <col min="12299" max="12299" width="10.25" style="50" customWidth="1"/>
    <col min="12300" max="12315" width="9" style="50"/>
    <col min="12316" max="12317" width="0" style="50" hidden="1" customWidth="1"/>
    <col min="12318" max="12544" width="9" style="50"/>
    <col min="12545" max="12545" width="10.375" style="50" customWidth="1"/>
    <col min="12546" max="12549" width="9.625" style="50" customWidth="1"/>
    <col min="12550" max="12553" width="5.125" style="50" customWidth="1"/>
    <col min="12554" max="12554" width="9.625" style="50" customWidth="1"/>
    <col min="12555" max="12555" width="10.25" style="50" customWidth="1"/>
    <col min="12556" max="12571" width="9" style="50"/>
    <col min="12572" max="12573" width="0" style="50" hidden="1" customWidth="1"/>
    <col min="12574" max="12800" width="9" style="50"/>
    <col min="12801" max="12801" width="10.375" style="50" customWidth="1"/>
    <col min="12802" max="12805" width="9.625" style="50" customWidth="1"/>
    <col min="12806" max="12809" width="5.125" style="50" customWidth="1"/>
    <col min="12810" max="12810" width="9.625" style="50" customWidth="1"/>
    <col min="12811" max="12811" width="10.25" style="50" customWidth="1"/>
    <col min="12812" max="12827" width="9" style="50"/>
    <col min="12828" max="12829" width="0" style="50" hidden="1" customWidth="1"/>
    <col min="12830" max="13056" width="9" style="50"/>
    <col min="13057" max="13057" width="10.375" style="50" customWidth="1"/>
    <col min="13058" max="13061" width="9.625" style="50" customWidth="1"/>
    <col min="13062" max="13065" width="5.125" style="50" customWidth="1"/>
    <col min="13066" max="13066" width="9.625" style="50" customWidth="1"/>
    <col min="13067" max="13067" width="10.25" style="50" customWidth="1"/>
    <col min="13068" max="13083" width="9" style="50"/>
    <col min="13084" max="13085" width="0" style="50" hidden="1" customWidth="1"/>
    <col min="13086" max="13312" width="9" style="50"/>
    <col min="13313" max="13313" width="10.375" style="50" customWidth="1"/>
    <col min="13314" max="13317" width="9.625" style="50" customWidth="1"/>
    <col min="13318" max="13321" width="5.125" style="50" customWidth="1"/>
    <col min="13322" max="13322" width="9.625" style="50" customWidth="1"/>
    <col min="13323" max="13323" width="10.25" style="50" customWidth="1"/>
    <col min="13324" max="13339" width="9" style="50"/>
    <col min="13340" max="13341" width="0" style="50" hidden="1" customWidth="1"/>
    <col min="13342" max="13568" width="9" style="50"/>
    <col min="13569" max="13569" width="10.375" style="50" customWidth="1"/>
    <col min="13570" max="13573" width="9.625" style="50" customWidth="1"/>
    <col min="13574" max="13577" width="5.125" style="50" customWidth="1"/>
    <col min="13578" max="13578" width="9.625" style="50" customWidth="1"/>
    <col min="13579" max="13579" width="10.25" style="50" customWidth="1"/>
    <col min="13580" max="13595" width="9" style="50"/>
    <col min="13596" max="13597" width="0" style="50" hidden="1" customWidth="1"/>
    <col min="13598" max="13824" width="9" style="50"/>
    <col min="13825" max="13825" width="10.375" style="50" customWidth="1"/>
    <col min="13826" max="13829" width="9.625" style="50" customWidth="1"/>
    <col min="13830" max="13833" width="5.125" style="50" customWidth="1"/>
    <col min="13834" max="13834" width="9.625" style="50" customWidth="1"/>
    <col min="13835" max="13835" width="10.25" style="50" customWidth="1"/>
    <col min="13836" max="13851" width="9" style="50"/>
    <col min="13852" max="13853" width="0" style="50" hidden="1" customWidth="1"/>
    <col min="13854" max="14080" width="9" style="50"/>
    <col min="14081" max="14081" width="10.375" style="50" customWidth="1"/>
    <col min="14082" max="14085" width="9.625" style="50" customWidth="1"/>
    <col min="14086" max="14089" width="5.125" style="50" customWidth="1"/>
    <col min="14090" max="14090" width="9.625" style="50" customWidth="1"/>
    <col min="14091" max="14091" width="10.25" style="50" customWidth="1"/>
    <col min="14092" max="14107" width="9" style="50"/>
    <col min="14108" max="14109" width="0" style="50" hidden="1" customWidth="1"/>
    <col min="14110" max="14336" width="9" style="50"/>
    <col min="14337" max="14337" width="10.375" style="50" customWidth="1"/>
    <col min="14338" max="14341" width="9.625" style="50" customWidth="1"/>
    <col min="14342" max="14345" width="5.125" style="50" customWidth="1"/>
    <col min="14346" max="14346" width="9.625" style="50" customWidth="1"/>
    <col min="14347" max="14347" width="10.25" style="50" customWidth="1"/>
    <col min="14348" max="14363" width="9" style="50"/>
    <col min="14364" max="14365" width="0" style="50" hidden="1" customWidth="1"/>
    <col min="14366" max="14592" width="9" style="50"/>
    <col min="14593" max="14593" width="10.375" style="50" customWidth="1"/>
    <col min="14594" max="14597" width="9.625" style="50" customWidth="1"/>
    <col min="14598" max="14601" width="5.125" style="50" customWidth="1"/>
    <col min="14602" max="14602" width="9.625" style="50" customWidth="1"/>
    <col min="14603" max="14603" width="10.25" style="50" customWidth="1"/>
    <col min="14604" max="14619" width="9" style="50"/>
    <col min="14620" max="14621" width="0" style="50" hidden="1" customWidth="1"/>
    <col min="14622" max="14848" width="9" style="50"/>
    <col min="14849" max="14849" width="10.375" style="50" customWidth="1"/>
    <col min="14850" max="14853" width="9.625" style="50" customWidth="1"/>
    <col min="14854" max="14857" width="5.125" style="50" customWidth="1"/>
    <col min="14858" max="14858" width="9.625" style="50" customWidth="1"/>
    <col min="14859" max="14859" width="10.25" style="50" customWidth="1"/>
    <col min="14860" max="14875" width="9" style="50"/>
    <col min="14876" max="14877" width="0" style="50" hidden="1" customWidth="1"/>
    <col min="14878" max="15104" width="9" style="50"/>
    <col min="15105" max="15105" width="10.375" style="50" customWidth="1"/>
    <col min="15106" max="15109" width="9.625" style="50" customWidth="1"/>
    <col min="15110" max="15113" width="5.125" style="50" customWidth="1"/>
    <col min="15114" max="15114" width="9.625" style="50" customWidth="1"/>
    <col min="15115" max="15115" width="10.25" style="50" customWidth="1"/>
    <col min="15116" max="15131" width="9" style="50"/>
    <col min="15132" max="15133" width="0" style="50" hidden="1" customWidth="1"/>
    <col min="15134" max="15360" width="9" style="50"/>
    <col min="15361" max="15361" width="10.375" style="50" customWidth="1"/>
    <col min="15362" max="15365" width="9.625" style="50" customWidth="1"/>
    <col min="15366" max="15369" width="5.125" style="50" customWidth="1"/>
    <col min="15370" max="15370" width="9.625" style="50" customWidth="1"/>
    <col min="15371" max="15371" width="10.25" style="50" customWidth="1"/>
    <col min="15372" max="15387" width="9" style="50"/>
    <col min="15388" max="15389" width="0" style="50" hidden="1" customWidth="1"/>
    <col min="15390" max="15616" width="9" style="50"/>
    <col min="15617" max="15617" width="10.375" style="50" customWidth="1"/>
    <col min="15618" max="15621" width="9.625" style="50" customWidth="1"/>
    <col min="15622" max="15625" width="5.125" style="50" customWidth="1"/>
    <col min="15626" max="15626" width="9.625" style="50" customWidth="1"/>
    <col min="15627" max="15627" width="10.25" style="50" customWidth="1"/>
    <col min="15628" max="15643" width="9" style="50"/>
    <col min="15644" max="15645" width="0" style="50" hidden="1" customWidth="1"/>
    <col min="15646" max="15872" width="9" style="50"/>
    <col min="15873" max="15873" width="10.375" style="50" customWidth="1"/>
    <col min="15874" max="15877" width="9.625" style="50" customWidth="1"/>
    <col min="15878" max="15881" width="5.125" style="50" customWidth="1"/>
    <col min="15882" max="15882" width="9.625" style="50" customWidth="1"/>
    <col min="15883" max="15883" width="10.25" style="50" customWidth="1"/>
    <col min="15884" max="15899" width="9" style="50"/>
    <col min="15900" max="15901" width="0" style="50" hidden="1" customWidth="1"/>
    <col min="15902" max="16128" width="9" style="50"/>
    <col min="16129" max="16129" width="10.375" style="50" customWidth="1"/>
    <col min="16130" max="16133" width="9.625" style="50" customWidth="1"/>
    <col min="16134" max="16137" width="5.125" style="50" customWidth="1"/>
    <col min="16138" max="16138" width="9.625" style="50" customWidth="1"/>
    <col min="16139" max="16139" width="10.25" style="50" customWidth="1"/>
    <col min="16140" max="16155" width="9" style="50"/>
    <col min="16156" max="16157" width="0" style="50" hidden="1" customWidth="1"/>
    <col min="16158" max="16384" width="9" style="50"/>
  </cols>
  <sheetData>
    <row r="1" spans="1:29" ht="16.149999999999999" customHeight="1">
      <c r="A1" s="50" t="s">
        <v>259</v>
      </c>
      <c r="K1" s="51" t="s">
        <v>260</v>
      </c>
      <c r="L1" s="52"/>
      <c r="M1" s="52"/>
      <c r="N1" s="52"/>
      <c r="O1" s="52"/>
      <c r="P1" s="52"/>
      <c r="Q1" s="52"/>
      <c r="R1" s="52"/>
      <c r="S1" s="52"/>
      <c r="T1" s="52"/>
      <c r="U1" s="52"/>
      <c r="V1" s="52"/>
      <c r="W1" s="52"/>
      <c r="X1" s="52"/>
      <c r="Y1" s="52"/>
      <c r="Z1" s="52"/>
      <c r="AA1" s="52"/>
      <c r="AB1" s="50" t="str">
        <f>LEFT(B16,12)</f>
        <v/>
      </c>
      <c r="AC1" s="50" t="str">
        <f>AB1&amp;1</f>
        <v>1</v>
      </c>
    </row>
    <row r="2" spans="1:29" ht="16.149999999999999" customHeight="1">
      <c r="K2" s="51"/>
      <c r="L2" s="52"/>
      <c r="M2" s="52"/>
      <c r="N2" s="52"/>
      <c r="O2" s="52"/>
      <c r="P2" s="52"/>
      <c r="Q2" s="52"/>
      <c r="R2" s="52"/>
      <c r="S2" s="52"/>
      <c r="T2" s="52"/>
      <c r="U2" s="52" t="b">
        <v>0</v>
      </c>
      <c r="V2" s="52" t="b">
        <v>1</v>
      </c>
      <c r="W2" s="52"/>
      <c r="X2" s="52"/>
      <c r="Y2" s="52"/>
      <c r="Z2" s="52"/>
      <c r="AA2" s="52"/>
    </row>
    <row r="3" spans="1:29" ht="15" customHeight="1">
      <c r="J3" s="503">
        <f ca="1">TODAY()</f>
        <v>45027</v>
      </c>
      <c r="K3" s="503"/>
      <c r="L3" s="52"/>
      <c r="M3" s="52"/>
      <c r="N3" s="52"/>
      <c r="O3" s="52"/>
      <c r="P3" s="52"/>
      <c r="Q3" s="52"/>
      <c r="R3" s="52"/>
      <c r="S3" s="52"/>
      <c r="T3" s="52"/>
      <c r="U3" s="52" t="b">
        <v>0</v>
      </c>
      <c r="V3" s="52" t="b">
        <v>0</v>
      </c>
      <c r="W3" s="52"/>
      <c r="X3" s="52"/>
      <c r="Y3" s="52"/>
      <c r="Z3" s="52"/>
      <c r="AA3" s="52"/>
    </row>
    <row r="4" spans="1:29" ht="31.15" customHeight="1">
      <c r="A4" s="504" t="s">
        <v>261</v>
      </c>
      <c r="B4" s="504"/>
      <c r="C4" s="504"/>
      <c r="D4" s="504"/>
      <c r="E4" s="504"/>
      <c r="F4" s="504"/>
      <c r="G4" s="504"/>
      <c r="H4" s="504"/>
      <c r="I4" s="504"/>
      <c r="J4" s="504"/>
      <c r="K4" s="504"/>
      <c r="L4" s="52"/>
      <c r="M4" s="52"/>
      <c r="N4" s="52"/>
      <c r="O4" s="52"/>
      <c r="P4" s="52"/>
      <c r="Q4" s="52"/>
      <c r="R4" s="52"/>
      <c r="S4" s="52"/>
      <c r="T4" s="52"/>
      <c r="U4" s="52"/>
      <c r="V4" s="52" t="b">
        <v>0</v>
      </c>
      <c r="W4" s="52"/>
      <c r="X4" s="52"/>
      <c r="Y4" s="52"/>
      <c r="Z4" s="52"/>
      <c r="AA4" s="52"/>
    </row>
    <row r="5" spans="1:29" ht="14.45" customHeight="1">
      <c r="B5" s="53"/>
      <c r="C5" s="53"/>
      <c r="D5" s="53"/>
      <c r="E5" s="53"/>
      <c r="F5" s="53"/>
      <c r="G5" s="53"/>
      <c r="H5" s="53"/>
      <c r="I5" s="53"/>
      <c r="J5" s="53"/>
      <c r="K5" s="53"/>
      <c r="L5" s="52"/>
      <c r="M5" s="52"/>
      <c r="N5" s="52"/>
      <c r="O5" s="52"/>
      <c r="P5" s="52"/>
      <c r="Q5" s="52"/>
      <c r="R5" s="52"/>
      <c r="S5" s="52"/>
      <c r="T5" s="52"/>
      <c r="U5" s="52"/>
      <c r="V5" s="52" t="b">
        <v>0</v>
      </c>
      <c r="W5" s="52"/>
      <c r="X5" s="52"/>
      <c r="Y5" s="52"/>
      <c r="Z5" s="52"/>
      <c r="AA5" s="52"/>
    </row>
    <row r="6" spans="1:29" ht="15.75" customHeight="1">
      <c r="A6" s="505" t="s">
        <v>262</v>
      </c>
      <c r="B6" s="506"/>
      <c r="C6" s="507"/>
      <c r="D6" s="505" t="s">
        <v>263</v>
      </c>
      <c r="E6" s="506"/>
      <c r="F6" s="507"/>
      <c r="G6" s="508" t="s">
        <v>264</v>
      </c>
      <c r="H6" s="508"/>
      <c r="I6" s="508"/>
      <c r="J6" s="508"/>
      <c r="K6" s="54" t="s">
        <v>265</v>
      </c>
      <c r="L6" s="52"/>
      <c r="M6" s="52"/>
      <c r="N6" s="52"/>
      <c r="O6" s="52"/>
      <c r="P6" s="52"/>
      <c r="Q6" s="52"/>
      <c r="R6" s="52"/>
      <c r="S6" s="52"/>
      <c r="T6" s="52"/>
      <c r="U6" s="52"/>
      <c r="V6" s="52" t="b">
        <v>0</v>
      </c>
      <c r="W6" s="52"/>
      <c r="X6" s="52"/>
      <c r="Y6" s="52"/>
      <c r="Z6" s="52"/>
      <c r="AA6" s="52"/>
    </row>
    <row r="7" spans="1:29" ht="27.75" customHeight="1">
      <c r="A7" s="496" t="e">
        <f>INDEX('S5'!$N$17:$N$388,MATCH($B$16,'S5'!$AB$17:$AB$388,0))</f>
        <v>#N/A</v>
      </c>
      <c r="B7" s="497"/>
      <c r="C7" s="498"/>
      <c r="D7" s="499" t="e">
        <f>INDEX('S5'!K$17:$K388,MATCH($B$16,'S5'!$AB$17:$AB$388,0))</f>
        <v>#N/A</v>
      </c>
      <c r="E7" s="500"/>
      <c r="F7" s="501"/>
      <c r="G7" s="502"/>
      <c r="H7" s="502"/>
      <c r="I7" s="502"/>
      <c r="J7" s="502"/>
      <c r="K7" s="55" t="str">
        <f>IFERROR(IF(INDEX('S5'!$L$17:$L$388,MATCH($B$16,'S5'!$AB$17:$AB$388,0))="",INDEX('S5'!$L$17:$L$388,MATCH($AC$1,'S5'!$AB$17:$AB$388,0))&amp;"/"&amp;INDEX('S5'!$M$17:$M$388,MATCH($B$16,'S5'!$AB$17:$AB$388,0)),INDEX('S5'!$L$17:$L$388,MATCH($B$16,'S5'!$AB$17:$AB$388,0))&amp;"/"&amp;INDEX('S5'!$M$17:$M$388,MATCH($B$16,'S5'!$AB$17:$AB$388,0))),"")</f>
        <v/>
      </c>
      <c r="L7" s="52"/>
      <c r="M7" s="52"/>
      <c r="N7" s="52"/>
      <c r="O7" s="52"/>
      <c r="P7" s="52"/>
      <c r="Q7" s="52"/>
      <c r="R7" s="52"/>
      <c r="S7" s="52"/>
      <c r="T7" s="52"/>
      <c r="U7" s="52"/>
      <c r="V7" s="52"/>
      <c r="W7" s="52"/>
      <c r="X7" s="52"/>
      <c r="Y7" s="52"/>
      <c r="Z7" s="52"/>
      <c r="AA7" s="52"/>
    </row>
    <row r="8" spans="1:29" ht="5.0999999999999996" customHeight="1">
      <c r="B8" s="53"/>
      <c r="C8" s="53"/>
      <c r="D8" s="53"/>
      <c r="E8" s="53"/>
      <c r="F8" s="53"/>
      <c r="G8" s="53"/>
      <c r="H8" s="53"/>
      <c r="I8" s="56"/>
      <c r="J8" s="56"/>
      <c r="K8" s="57"/>
      <c r="L8" s="52"/>
      <c r="M8" s="52"/>
      <c r="N8" s="52"/>
      <c r="O8" s="52"/>
      <c r="P8" s="52"/>
      <c r="Q8" s="52"/>
      <c r="R8" s="52"/>
      <c r="S8" s="52"/>
      <c r="T8" s="52"/>
      <c r="U8" s="52"/>
      <c r="V8" s="52"/>
      <c r="W8" s="52"/>
      <c r="X8" s="52"/>
      <c r="Y8" s="52"/>
      <c r="Z8" s="52"/>
      <c r="AA8" s="52"/>
    </row>
    <row r="9" spans="1:29" ht="17.25" customHeight="1">
      <c r="A9" s="474" t="s">
        <v>266</v>
      </c>
      <c r="B9" s="58" t="s">
        <v>10</v>
      </c>
      <c r="C9" s="475" t="s">
        <v>195</v>
      </c>
      <c r="D9" s="475"/>
      <c r="E9" s="488" t="s">
        <v>267</v>
      </c>
      <c r="F9" s="489"/>
      <c r="G9" s="490"/>
      <c r="H9" s="475" t="s">
        <v>268</v>
      </c>
      <c r="I9" s="59"/>
      <c r="J9" s="489" t="s">
        <v>800</v>
      </c>
      <c r="K9" s="490"/>
      <c r="L9" s="105" t="str">
        <f>IF(COUNTIF(U2:U3,"TRUE")&lt;2,"","レ点ﾁｪｯｸが重複してます。")</f>
        <v/>
      </c>
      <c r="M9" s="52"/>
      <c r="N9" s="52"/>
      <c r="O9" s="52"/>
      <c r="P9" s="52"/>
      <c r="Q9" s="52"/>
      <c r="R9" s="52"/>
      <c r="S9" s="52"/>
      <c r="T9" s="52"/>
      <c r="U9" s="52"/>
      <c r="V9" s="52"/>
      <c r="W9" s="52"/>
      <c r="X9" s="52"/>
      <c r="Y9" s="52"/>
      <c r="Z9" s="52"/>
      <c r="AA9" s="52"/>
    </row>
    <row r="10" spans="1:29" ht="17.25" customHeight="1">
      <c r="A10" s="474"/>
      <c r="B10" s="55" t="e">
        <f>INDEX('S5'!$P$17:$P$388,MATCH($B$16,'S5'!$AB$17:$AB$388,0))</f>
        <v>#N/A</v>
      </c>
      <c r="C10" s="478" t="e">
        <f>INDEX('S5'!$U$17:$U$388,MATCH($B$16,'S5'!$AB$17:$AB$388,0))</f>
        <v>#N/A</v>
      </c>
      <c r="D10" s="478"/>
      <c r="E10" s="491" t="e">
        <f>INDEX('S5'!$W$17:$W$388,MATCH($B$16,'S5'!$AB$17:$AB$388,0))</f>
        <v>#N/A</v>
      </c>
      <c r="F10" s="492"/>
      <c r="G10" s="493"/>
      <c r="H10" s="475"/>
      <c r="I10" s="494"/>
      <c r="J10" s="495"/>
      <c r="K10" s="495"/>
      <c r="L10" s="52"/>
      <c r="M10" s="52"/>
      <c r="N10" s="52"/>
      <c r="O10" s="52"/>
      <c r="P10" s="52"/>
      <c r="Q10" s="52"/>
      <c r="R10" s="52"/>
      <c r="S10" s="52"/>
      <c r="T10" s="52"/>
      <c r="U10" s="52"/>
      <c r="V10" s="52"/>
      <c r="W10" s="52"/>
      <c r="X10" s="52"/>
      <c r="Y10" s="52"/>
      <c r="Z10" s="52"/>
      <c r="AA10" s="52"/>
    </row>
    <row r="11" spans="1:29" ht="5.0999999999999996" customHeight="1">
      <c r="A11" s="60"/>
      <c r="C11" s="51"/>
      <c r="D11" s="51"/>
      <c r="E11" s="51"/>
      <c r="F11" s="51"/>
      <c r="G11" s="51"/>
      <c r="H11" s="51"/>
      <c r="K11" s="51"/>
      <c r="L11" s="52"/>
      <c r="M11" s="52"/>
      <c r="N11" s="52"/>
      <c r="O11" s="52"/>
      <c r="P11" s="52"/>
      <c r="Q11" s="52"/>
      <c r="R11" s="52"/>
      <c r="S11" s="52"/>
      <c r="T11" s="52"/>
      <c r="U11" s="52"/>
      <c r="V11" s="52"/>
      <c r="W11" s="52"/>
      <c r="X11" s="52"/>
      <c r="Y11" s="52"/>
      <c r="Z11" s="52"/>
      <c r="AA11" s="52"/>
    </row>
    <row r="12" spans="1:29" ht="17.25" customHeight="1">
      <c r="A12" s="474" t="s">
        <v>269</v>
      </c>
      <c r="B12" s="475" t="s">
        <v>270</v>
      </c>
      <c r="C12" s="475"/>
      <c r="D12" s="58" t="s">
        <v>10</v>
      </c>
      <c r="E12" s="58" t="s">
        <v>271</v>
      </c>
      <c r="F12" s="475" t="s">
        <v>272</v>
      </c>
      <c r="G12" s="475"/>
      <c r="H12" s="475"/>
      <c r="I12" s="475"/>
      <c r="J12" s="475" t="s">
        <v>273</v>
      </c>
      <c r="K12" s="475"/>
      <c r="L12" s="52"/>
      <c r="M12" s="52"/>
      <c r="N12" s="52"/>
      <c r="O12" s="52"/>
      <c r="P12" s="52"/>
      <c r="Q12" s="52"/>
      <c r="R12" s="52"/>
      <c r="S12" s="52"/>
      <c r="T12" s="52"/>
      <c r="U12" s="52"/>
      <c r="V12" s="52"/>
      <c r="W12" s="52"/>
      <c r="X12" s="52"/>
      <c r="Y12" s="52"/>
      <c r="Z12" s="52"/>
      <c r="AA12" s="52"/>
    </row>
    <row r="13" spans="1:29" ht="17.25" customHeight="1">
      <c r="A13" s="474"/>
      <c r="B13" s="487" t="e">
        <f>IF(INDEX('S5'!$AA$17:$AA$388,MATCH($B$16,'S5'!$AB$17:$AB$388,0))="",INDEX('S5'!$AA$17:$AA$388,MATCH($AC$1,'S5'!$AB$17:$AB$388,0)),INDEX('S5'!$AA$17:$AA$388,MATCH($B$16,'S5'!$AB$17:$AB$388,0)))</f>
        <v>#N/A</v>
      </c>
      <c r="C13" s="487"/>
      <c r="D13" s="55" t="e">
        <f>INDEX('S5'!$P$17:$P$388,MATCH($B$16,'S5'!$AB$17:$AB$388,0))</f>
        <v>#N/A</v>
      </c>
      <c r="E13" s="55" t="e">
        <f>INDEX('S5'!$Q$17:$Q$388,MATCH($B$16,'S5'!$AB$17:$AB$388,0))</f>
        <v>#N/A</v>
      </c>
      <c r="F13" s="478" t="e">
        <f>INDEX('S5'!$R$17:$R$388,MATCH($B$16,'S5'!$AB$17:$AB$388,0))</f>
        <v>#N/A</v>
      </c>
      <c r="G13" s="478"/>
      <c r="H13" s="478"/>
      <c r="I13" s="478"/>
      <c r="J13" s="479" t="e">
        <f>INDEX('S5'!$T$17:$T$388,MATCH($B$16,'S5'!$AB$17:$AB$388,0))</f>
        <v>#N/A</v>
      </c>
      <c r="K13" s="479"/>
      <c r="L13" s="52"/>
      <c r="M13" s="52"/>
      <c r="N13" s="52"/>
      <c r="O13" s="52"/>
      <c r="P13" s="52"/>
      <c r="Q13" s="52"/>
      <c r="R13" s="52"/>
      <c r="S13" s="52"/>
      <c r="T13" s="52"/>
      <c r="U13" s="52"/>
      <c r="V13" s="52"/>
      <c r="W13" s="52"/>
      <c r="X13" s="52"/>
      <c r="Y13" s="52"/>
      <c r="Z13" s="52"/>
      <c r="AA13" s="52"/>
    </row>
    <row r="14" spans="1:29" ht="5.0999999999999996" customHeight="1">
      <c r="L14" s="52"/>
      <c r="M14" s="52"/>
      <c r="N14" s="52"/>
      <c r="O14" s="52"/>
      <c r="P14" s="52"/>
      <c r="Q14" s="52"/>
      <c r="R14" s="52"/>
      <c r="S14" s="52"/>
      <c r="T14" s="52"/>
      <c r="U14" s="52"/>
      <c r="V14" s="52"/>
      <c r="W14" s="52"/>
      <c r="X14" s="52"/>
      <c r="Y14" s="52"/>
      <c r="Z14" s="52"/>
      <c r="AA14" s="52"/>
    </row>
    <row r="15" spans="1:29" ht="17.25" customHeight="1">
      <c r="A15" s="474" t="s">
        <v>274</v>
      </c>
      <c r="B15" s="475" t="s">
        <v>275</v>
      </c>
      <c r="C15" s="475"/>
      <c r="D15" s="475" t="s">
        <v>195</v>
      </c>
      <c r="E15" s="475"/>
      <c r="F15" s="475" t="s">
        <v>267</v>
      </c>
      <c r="G15" s="475"/>
      <c r="H15" s="475"/>
      <c r="I15" s="475"/>
      <c r="J15" s="475" t="s">
        <v>276</v>
      </c>
      <c r="K15" s="475"/>
      <c r="L15" s="52"/>
      <c r="M15" s="52"/>
      <c r="N15" s="52"/>
      <c r="O15" s="52"/>
      <c r="P15" s="52"/>
      <c r="Q15" s="52"/>
      <c r="R15" s="52"/>
      <c r="S15" s="52"/>
      <c r="T15" s="52"/>
      <c r="U15" s="52"/>
      <c r="V15" s="52"/>
      <c r="W15" s="52"/>
      <c r="X15" s="52"/>
      <c r="Y15" s="52"/>
      <c r="Z15" s="52"/>
      <c r="AA15" s="52"/>
    </row>
    <row r="16" spans="1:29" ht="17.25" customHeight="1">
      <c r="A16" s="474"/>
      <c r="B16" s="476"/>
      <c r="C16" s="477"/>
      <c r="D16" s="478" t="e">
        <f>INDEX('S5'!$U$17:$U$388,MATCH($B$16,'S5'!$AB$17:$AB$388,0))</f>
        <v>#N/A</v>
      </c>
      <c r="E16" s="478"/>
      <c r="F16" s="479" t="e">
        <f>INDEX('S5'!$Y$17:$Y$388,MATCH($B$16,'S5'!$AB$17:$AB$388,0))</f>
        <v>#N/A</v>
      </c>
      <c r="G16" s="479"/>
      <c r="H16" s="479"/>
      <c r="I16" s="479"/>
      <c r="J16" s="479" t="e">
        <f>INDEX('S5'!$Z$17:$Z$388,MATCH($B$16,'S5'!$AB$17:$AB$388,0))</f>
        <v>#N/A</v>
      </c>
      <c r="K16" s="479"/>
      <c r="L16" s="52"/>
      <c r="M16" s="52"/>
      <c r="N16" s="52"/>
      <c r="O16" s="52"/>
      <c r="P16" s="52"/>
      <c r="Q16" s="52"/>
      <c r="R16" s="52"/>
      <c r="S16" s="52"/>
      <c r="T16" s="52"/>
      <c r="U16" s="52"/>
      <c r="V16" s="52"/>
      <c r="W16" s="52"/>
      <c r="X16" s="52"/>
      <c r="Y16" s="52"/>
      <c r="Z16" s="52"/>
      <c r="AA16" s="52"/>
    </row>
    <row r="17" spans="1:27" ht="18" customHeight="1">
      <c r="A17" s="61" t="s">
        <v>277</v>
      </c>
      <c r="L17" s="52"/>
      <c r="M17" s="52"/>
      <c r="N17" s="52"/>
      <c r="O17" s="52"/>
      <c r="P17" s="52"/>
      <c r="Q17" s="52"/>
      <c r="R17" s="52"/>
      <c r="S17" s="52"/>
      <c r="T17" s="52"/>
      <c r="U17" s="52"/>
      <c r="V17" s="52"/>
      <c r="W17" s="52"/>
      <c r="X17" s="52"/>
      <c r="Y17" s="52"/>
      <c r="Z17" s="52"/>
      <c r="AA17" s="52"/>
    </row>
    <row r="18" spans="1:27" ht="25.5" customHeight="1">
      <c r="A18" s="480"/>
      <c r="B18" s="480"/>
      <c r="C18" s="480"/>
      <c r="D18" s="480"/>
      <c r="E18" s="481"/>
      <c r="F18" s="482"/>
      <c r="G18" s="483"/>
      <c r="H18" s="481"/>
      <c r="I18" s="482"/>
      <c r="J18" s="483"/>
      <c r="K18" s="62"/>
      <c r="L18" s="105" t="str">
        <f>IF(COUNTIF(V2:V6,"TRUE")&lt;2,"","レ点ﾁｪｯｸが重複してます。")</f>
        <v/>
      </c>
      <c r="M18" s="52"/>
      <c r="N18" s="52"/>
      <c r="O18" s="52"/>
      <c r="P18" s="52"/>
      <c r="Q18" s="52"/>
      <c r="R18" s="52"/>
      <c r="S18" s="52"/>
      <c r="T18" s="52"/>
      <c r="U18" s="52"/>
      <c r="V18" s="52"/>
      <c r="W18" s="52"/>
      <c r="X18" s="52"/>
      <c r="Y18" s="52"/>
      <c r="Z18" s="52"/>
      <c r="AA18" s="52"/>
    </row>
    <row r="19" spans="1:27" ht="15" customHeight="1">
      <c r="A19" s="63" t="s">
        <v>278</v>
      </c>
      <c r="B19" s="64"/>
      <c r="C19" s="65"/>
      <c r="D19" s="64"/>
      <c r="E19" s="64"/>
      <c r="F19" s="64"/>
      <c r="G19" s="64"/>
      <c r="H19" s="64"/>
      <c r="I19" s="64"/>
      <c r="J19" s="64"/>
      <c r="K19" s="66"/>
      <c r="L19" s="52"/>
      <c r="M19" s="52"/>
      <c r="N19" s="52"/>
      <c r="O19" s="52"/>
      <c r="P19" s="52"/>
      <c r="Q19" s="52"/>
      <c r="R19" s="52"/>
      <c r="S19" s="52"/>
      <c r="T19" s="52"/>
      <c r="U19" s="52"/>
      <c r="V19" s="52"/>
      <c r="W19" s="52"/>
      <c r="X19" s="52"/>
      <c r="Y19" s="52"/>
      <c r="Z19" s="52"/>
      <c r="AA19" s="52"/>
    </row>
    <row r="20" spans="1:27" ht="15" customHeight="1">
      <c r="A20" s="67" t="s">
        <v>801</v>
      </c>
      <c r="B20" s="68"/>
      <c r="C20" s="69"/>
      <c r="D20" s="68"/>
      <c r="E20" s="68"/>
      <c r="F20" s="68"/>
      <c r="G20" s="68"/>
      <c r="H20" s="68"/>
      <c r="I20" s="68"/>
      <c r="J20" s="68"/>
      <c r="K20" s="70"/>
      <c r="L20" s="52"/>
      <c r="M20" s="52"/>
      <c r="N20" s="52"/>
      <c r="O20" s="52"/>
      <c r="P20" s="52"/>
      <c r="Q20" s="52"/>
      <c r="R20" s="52"/>
      <c r="S20" s="52"/>
      <c r="T20" s="52"/>
      <c r="U20" s="52"/>
      <c r="V20" s="52"/>
      <c r="W20" s="52"/>
      <c r="X20" s="52"/>
      <c r="Y20" s="52"/>
      <c r="Z20" s="52"/>
      <c r="AA20" s="52"/>
    </row>
    <row r="21" spans="1:27" ht="15" customHeight="1">
      <c r="A21" s="67"/>
      <c r="B21" s="68"/>
      <c r="C21" s="69"/>
      <c r="D21" s="69"/>
      <c r="E21" s="69"/>
      <c r="F21" s="69"/>
      <c r="G21" s="68"/>
      <c r="H21" s="68"/>
      <c r="I21" s="68"/>
      <c r="J21" s="68"/>
      <c r="K21" s="70"/>
      <c r="L21" s="52"/>
      <c r="M21" s="52"/>
      <c r="N21" s="52"/>
      <c r="O21" s="52"/>
      <c r="P21" s="52"/>
      <c r="Q21" s="52"/>
      <c r="R21" s="52"/>
      <c r="S21" s="52"/>
      <c r="T21" s="52"/>
      <c r="U21" s="52"/>
      <c r="V21" s="52"/>
      <c r="W21" s="52"/>
      <c r="X21" s="52"/>
      <c r="Y21" s="52"/>
      <c r="Z21" s="52"/>
      <c r="AA21" s="52"/>
    </row>
    <row r="22" spans="1:27" ht="15" customHeight="1">
      <c r="A22" s="67"/>
      <c r="B22" s="68"/>
      <c r="C22" s="69"/>
      <c r="D22" s="68"/>
      <c r="E22" s="68"/>
      <c r="F22" s="68"/>
      <c r="G22" s="68"/>
      <c r="H22" s="68"/>
      <c r="I22" s="68"/>
      <c r="J22" s="68"/>
      <c r="K22" s="70"/>
      <c r="L22" s="52"/>
      <c r="M22" s="52"/>
      <c r="N22" s="52"/>
      <c r="O22" s="52"/>
      <c r="P22" s="52"/>
      <c r="Q22" s="52"/>
      <c r="R22" s="52"/>
      <c r="S22" s="52"/>
      <c r="T22" s="52"/>
      <c r="U22" s="52"/>
      <c r="V22" s="52"/>
      <c r="W22" s="52"/>
      <c r="X22" s="52"/>
      <c r="Y22" s="52"/>
      <c r="Z22" s="52"/>
      <c r="AA22" s="52"/>
    </row>
    <row r="23" spans="1:27" ht="15" customHeight="1">
      <c r="A23" s="67"/>
      <c r="B23" s="68"/>
      <c r="C23" s="68"/>
      <c r="D23" s="68"/>
      <c r="E23" s="68"/>
      <c r="F23" s="68"/>
      <c r="G23" s="68"/>
      <c r="H23" s="68"/>
      <c r="I23" s="68"/>
      <c r="J23" s="68"/>
      <c r="K23" s="70"/>
      <c r="L23" s="52"/>
      <c r="M23" s="52"/>
      <c r="N23" s="52"/>
      <c r="O23" s="52"/>
      <c r="P23" s="52"/>
      <c r="Q23" s="52"/>
      <c r="R23" s="52"/>
      <c r="S23" s="52"/>
      <c r="T23" s="52"/>
      <c r="U23" s="52"/>
      <c r="V23" s="52"/>
      <c r="W23" s="52"/>
      <c r="X23" s="52"/>
      <c r="Y23" s="52"/>
      <c r="Z23" s="52"/>
      <c r="AA23" s="52"/>
    </row>
    <row r="24" spans="1:27" ht="15" customHeight="1">
      <c r="A24" s="67"/>
      <c r="B24" s="68"/>
      <c r="C24" s="68"/>
      <c r="D24" s="68"/>
      <c r="E24" s="68"/>
      <c r="F24" s="68"/>
      <c r="G24" s="68"/>
      <c r="H24" s="68"/>
      <c r="I24" s="68"/>
      <c r="J24" s="68"/>
      <c r="K24" s="70"/>
      <c r="L24" s="52"/>
      <c r="M24" s="52"/>
      <c r="N24" s="52"/>
      <c r="O24" s="52"/>
      <c r="P24" s="52"/>
      <c r="Q24" s="52"/>
      <c r="R24" s="52"/>
      <c r="S24" s="52"/>
      <c r="T24" s="52"/>
      <c r="U24" s="52"/>
      <c r="V24" s="52"/>
      <c r="W24" s="52"/>
      <c r="X24" s="52"/>
      <c r="Y24" s="52"/>
      <c r="Z24" s="52"/>
      <c r="AA24" s="52"/>
    </row>
    <row r="25" spans="1:27" ht="15" customHeight="1">
      <c r="A25" s="67" t="s">
        <v>279</v>
      </c>
      <c r="B25" s="68" t="s">
        <v>280</v>
      </c>
      <c r="C25" s="68"/>
      <c r="D25" s="68"/>
      <c r="E25" s="68"/>
      <c r="F25" s="68"/>
      <c r="G25" s="68"/>
      <c r="H25" s="68"/>
      <c r="I25" s="70"/>
      <c r="J25" s="68"/>
      <c r="K25" s="70"/>
      <c r="L25" s="52"/>
      <c r="M25" s="52"/>
      <c r="N25" s="52"/>
      <c r="O25" s="52"/>
      <c r="P25" s="52"/>
      <c r="Q25" s="52"/>
      <c r="R25" s="52"/>
      <c r="S25" s="52"/>
      <c r="T25" s="52"/>
      <c r="U25" s="52"/>
      <c r="V25" s="52"/>
      <c r="W25" s="52"/>
      <c r="X25" s="52"/>
      <c r="Y25" s="52"/>
      <c r="Z25" s="52"/>
      <c r="AA25" s="52"/>
    </row>
    <row r="26" spans="1:27" ht="15" customHeight="1">
      <c r="A26" s="67" t="s">
        <v>303</v>
      </c>
      <c r="B26" s="69"/>
      <c r="C26" s="69"/>
      <c r="D26" s="69"/>
      <c r="E26" s="69" t="s">
        <v>282</v>
      </c>
      <c r="F26" s="68"/>
      <c r="G26" s="68"/>
      <c r="H26" s="68" t="s">
        <v>304</v>
      </c>
      <c r="I26" s="68"/>
      <c r="J26" s="68"/>
      <c r="K26" s="70"/>
      <c r="L26" s="52"/>
      <c r="M26" s="52"/>
      <c r="N26" s="52"/>
      <c r="O26" s="52"/>
      <c r="P26" s="52"/>
      <c r="Q26" s="52"/>
      <c r="R26" s="52"/>
      <c r="S26" s="52"/>
      <c r="T26" s="52"/>
      <c r="U26" s="52"/>
      <c r="V26" s="52"/>
      <c r="W26" s="52"/>
      <c r="X26" s="52"/>
      <c r="Y26" s="52"/>
      <c r="Z26" s="52"/>
      <c r="AA26" s="52"/>
    </row>
    <row r="27" spans="1:27" ht="15" customHeight="1">
      <c r="A27" s="67"/>
      <c r="B27" s="68"/>
      <c r="C27" s="69"/>
      <c r="D27" s="68"/>
      <c r="E27" s="68"/>
      <c r="F27" s="68"/>
      <c r="G27" s="68"/>
      <c r="H27" s="68"/>
      <c r="I27" s="68"/>
      <c r="J27" s="68"/>
      <c r="K27" s="70"/>
      <c r="L27" s="52"/>
      <c r="M27" s="52"/>
      <c r="N27" s="52"/>
      <c r="O27" s="52"/>
      <c r="P27" s="52"/>
      <c r="Q27" s="52"/>
      <c r="R27" s="52"/>
      <c r="S27" s="52"/>
      <c r="T27" s="52"/>
      <c r="U27" s="52"/>
      <c r="V27" s="52"/>
      <c r="W27" s="52"/>
      <c r="X27" s="52"/>
      <c r="Y27" s="52"/>
      <c r="Z27" s="52"/>
      <c r="AA27" s="52"/>
    </row>
    <row r="28" spans="1:27" ht="15" customHeight="1">
      <c r="A28" s="67" t="s">
        <v>283</v>
      </c>
      <c r="B28" s="68"/>
      <c r="C28" s="68"/>
      <c r="D28" s="68"/>
      <c r="E28" s="68"/>
      <c r="F28" s="68"/>
      <c r="G28" s="68"/>
      <c r="H28" s="68"/>
      <c r="I28" s="68"/>
      <c r="J28" s="68"/>
      <c r="K28" s="70"/>
      <c r="L28" s="52"/>
      <c r="M28" s="52"/>
      <c r="N28" s="52"/>
      <c r="O28" s="52"/>
      <c r="P28" s="52"/>
      <c r="Q28" s="52"/>
      <c r="R28" s="52"/>
      <c r="S28" s="52"/>
      <c r="T28" s="52"/>
      <c r="U28" s="52"/>
      <c r="V28" s="52"/>
      <c r="W28" s="52"/>
      <c r="X28" s="52"/>
      <c r="Y28" s="52"/>
      <c r="Z28" s="52"/>
      <c r="AA28" s="52"/>
    </row>
    <row r="29" spans="1:27" ht="15" customHeight="1">
      <c r="A29" s="67"/>
      <c r="B29" s="68"/>
      <c r="C29" s="68"/>
      <c r="D29" s="68"/>
      <c r="E29" s="68"/>
      <c r="F29" s="68"/>
      <c r="G29" s="68"/>
      <c r="H29" s="68"/>
      <c r="I29" s="68"/>
      <c r="J29" s="68"/>
      <c r="K29" s="71"/>
      <c r="L29" s="52"/>
      <c r="M29" s="52"/>
      <c r="N29" s="52"/>
      <c r="O29" s="52"/>
      <c r="P29" s="52"/>
      <c r="Q29" s="52"/>
      <c r="R29" s="52"/>
      <c r="S29" s="52"/>
      <c r="T29" s="52"/>
      <c r="U29" s="52"/>
      <c r="V29" s="52"/>
      <c r="W29" s="52"/>
      <c r="X29" s="52"/>
      <c r="Y29" s="52"/>
      <c r="Z29" s="52"/>
      <c r="AA29" s="52"/>
    </row>
    <row r="30" spans="1:27" ht="15" customHeight="1">
      <c r="A30" s="67"/>
      <c r="B30" s="68"/>
      <c r="C30" s="68"/>
      <c r="D30" s="68"/>
      <c r="E30" s="68"/>
      <c r="F30" s="68"/>
      <c r="G30" s="68"/>
      <c r="H30" s="68"/>
      <c r="I30" s="68"/>
      <c r="J30" s="68"/>
      <c r="K30" s="58" t="s">
        <v>284</v>
      </c>
      <c r="L30" s="52"/>
      <c r="M30" s="52"/>
      <c r="N30" s="52"/>
      <c r="O30" s="52"/>
      <c r="P30" s="52"/>
      <c r="Q30" s="52"/>
      <c r="R30" s="52"/>
      <c r="S30" s="52"/>
      <c r="T30" s="52"/>
      <c r="U30" s="52"/>
      <c r="V30" s="52"/>
      <c r="W30" s="52"/>
      <c r="X30" s="52"/>
      <c r="Y30" s="52"/>
      <c r="Z30" s="52"/>
      <c r="AA30" s="52"/>
    </row>
    <row r="31" spans="1:27" ht="15" customHeight="1">
      <c r="A31" s="67"/>
      <c r="B31" s="68"/>
      <c r="C31" s="68"/>
      <c r="D31" s="68"/>
      <c r="E31" s="68"/>
      <c r="F31" s="68"/>
      <c r="G31" s="68"/>
      <c r="H31" s="68"/>
      <c r="I31" s="68"/>
      <c r="J31" s="68"/>
      <c r="K31" s="484"/>
      <c r="L31" s="52"/>
      <c r="M31" s="52"/>
      <c r="N31" s="52"/>
      <c r="O31" s="52"/>
      <c r="P31" s="52"/>
      <c r="Q31" s="52"/>
      <c r="R31" s="52"/>
      <c r="S31" s="52"/>
      <c r="T31" s="52"/>
      <c r="U31" s="52"/>
      <c r="V31" s="52"/>
      <c r="W31" s="52"/>
      <c r="X31" s="52"/>
      <c r="Y31" s="52"/>
      <c r="Z31" s="52"/>
      <c r="AA31" s="52"/>
    </row>
    <row r="32" spans="1:27" ht="15" customHeight="1">
      <c r="A32" s="67"/>
      <c r="B32" s="68"/>
      <c r="C32" s="69"/>
      <c r="D32" s="68"/>
      <c r="E32" s="68"/>
      <c r="F32" s="68"/>
      <c r="G32" s="68"/>
      <c r="H32" s="68"/>
      <c r="I32" s="68"/>
      <c r="J32" s="68"/>
      <c r="K32" s="485"/>
      <c r="L32" s="52"/>
      <c r="M32" s="52"/>
      <c r="N32" s="52"/>
      <c r="O32" s="52"/>
      <c r="P32" s="52"/>
      <c r="Q32" s="52"/>
      <c r="R32" s="52"/>
      <c r="S32" s="52"/>
      <c r="T32" s="52"/>
      <c r="U32" s="52"/>
      <c r="V32" s="52"/>
      <c r="W32" s="52"/>
      <c r="X32" s="52"/>
      <c r="Y32" s="52"/>
      <c r="Z32" s="52"/>
      <c r="AA32" s="52"/>
    </row>
    <row r="33" spans="1:27" ht="15" customHeight="1">
      <c r="A33" s="67" t="s">
        <v>285</v>
      </c>
      <c r="B33" s="68"/>
      <c r="C33" s="69"/>
      <c r="D33" s="68"/>
      <c r="E33" s="68"/>
      <c r="F33" s="68"/>
      <c r="G33" s="68"/>
      <c r="H33" s="68"/>
      <c r="I33" s="68"/>
      <c r="J33" s="68"/>
      <c r="K33" s="486"/>
      <c r="L33" s="52"/>
      <c r="M33" s="52"/>
      <c r="N33" s="52"/>
      <c r="O33" s="52"/>
      <c r="P33" s="52"/>
      <c r="Q33" s="52"/>
      <c r="R33" s="52"/>
      <c r="S33" s="52"/>
      <c r="T33" s="52"/>
      <c r="U33" s="52"/>
      <c r="V33" s="52"/>
      <c r="W33" s="52"/>
      <c r="X33" s="52"/>
      <c r="Y33" s="52"/>
      <c r="Z33" s="52"/>
      <c r="AA33" s="52"/>
    </row>
    <row r="34" spans="1:27" ht="15" customHeight="1">
      <c r="A34" s="72"/>
      <c r="B34" s="68"/>
      <c r="C34" s="68"/>
      <c r="D34" s="68"/>
      <c r="E34" s="68"/>
      <c r="F34" s="68"/>
      <c r="G34" s="68"/>
      <c r="H34" s="68"/>
      <c r="I34" s="68"/>
      <c r="J34" s="68"/>
      <c r="K34" s="58" t="s">
        <v>286</v>
      </c>
      <c r="L34" s="52"/>
      <c r="M34" s="52"/>
      <c r="N34" s="52"/>
      <c r="O34" s="52"/>
      <c r="P34" s="52"/>
      <c r="Q34" s="52"/>
      <c r="R34" s="52"/>
      <c r="S34" s="52"/>
      <c r="T34" s="52"/>
      <c r="U34" s="52"/>
      <c r="V34" s="52"/>
      <c r="W34" s="52"/>
      <c r="X34" s="52"/>
      <c r="Y34" s="52"/>
      <c r="Z34" s="52"/>
      <c r="AA34" s="52"/>
    </row>
    <row r="35" spans="1:27" ht="15" customHeight="1">
      <c r="A35" s="72"/>
      <c r="B35" s="68"/>
      <c r="C35" s="68"/>
      <c r="D35" s="68"/>
      <c r="E35" s="68"/>
      <c r="F35" s="68"/>
      <c r="G35" s="68"/>
      <c r="H35" s="68"/>
      <c r="I35" s="68"/>
      <c r="J35" s="68"/>
      <c r="K35" s="466"/>
      <c r="L35" s="52"/>
      <c r="M35" s="52"/>
      <c r="N35" s="52"/>
      <c r="O35" s="52"/>
      <c r="P35" s="52"/>
      <c r="Q35" s="52"/>
      <c r="R35" s="52"/>
      <c r="S35" s="52"/>
      <c r="T35" s="52"/>
      <c r="U35" s="52"/>
      <c r="V35" s="52"/>
      <c r="W35" s="52"/>
      <c r="X35" s="52"/>
      <c r="Y35" s="52"/>
      <c r="Z35" s="52"/>
      <c r="AA35" s="52"/>
    </row>
    <row r="36" spans="1:27" ht="15" customHeight="1">
      <c r="A36" s="72"/>
      <c r="B36" s="68"/>
      <c r="C36" s="68"/>
      <c r="D36" s="68"/>
      <c r="E36" s="68"/>
      <c r="F36" s="68"/>
      <c r="G36" s="68"/>
      <c r="H36" s="68"/>
      <c r="I36" s="68"/>
      <c r="J36" s="68"/>
      <c r="K36" s="467"/>
      <c r="L36" s="52"/>
      <c r="M36" s="52"/>
      <c r="N36" s="52"/>
      <c r="O36" s="52"/>
      <c r="P36" s="52"/>
      <c r="Q36" s="52"/>
      <c r="R36" s="52"/>
      <c r="S36" s="52"/>
      <c r="T36" s="52"/>
      <c r="U36" s="52"/>
      <c r="V36" s="52"/>
      <c r="W36" s="52"/>
      <c r="X36" s="52"/>
      <c r="Y36" s="52"/>
      <c r="Z36" s="52"/>
      <c r="AA36" s="52"/>
    </row>
    <row r="37" spans="1:27" ht="15" customHeight="1">
      <c r="A37" s="73"/>
      <c r="B37" s="74"/>
      <c r="C37" s="74"/>
      <c r="D37" s="74"/>
      <c r="E37" s="74"/>
      <c r="F37" s="74"/>
      <c r="G37" s="74"/>
      <c r="H37" s="74"/>
      <c r="I37" s="74"/>
      <c r="J37" s="74"/>
      <c r="K37" s="468"/>
      <c r="L37" s="52"/>
      <c r="M37" s="52"/>
      <c r="N37" s="52"/>
      <c r="O37" s="52"/>
      <c r="P37" s="52"/>
      <c r="Q37" s="52"/>
      <c r="R37" s="52"/>
      <c r="S37" s="52"/>
      <c r="T37" s="52"/>
      <c r="U37" s="52"/>
      <c r="V37" s="52"/>
      <c r="W37" s="52"/>
      <c r="X37" s="52"/>
      <c r="Y37" s="52"/>
      <c r="Z37" s="52"/>
      <c r="AA37" s="52"/>
    </row>
    <row r="38" spans="1:27" ht="20.25" customHeight="1">
      <c r="A38" s="463" t="s">
        <v>287</v>
      </c>
      <c r="B38" s="464"/>
      <c r="C38" s="464"/>
      <c r="D38" s="464"/>
      <c r="E38" s="464"/>
      <c r="F38" s="464"/>
      <c r="G38" s="464"/>
      <c r="H38" s="464"/>
      <c r="I38" s="464"/>
      <c r="J38" s="464"/>
      <c r="K38" s="465"/>
      <c r="L38" s="52"/>
      <c r="M38" s="52"/>
      <c r="N38" s="75"/>
      <c r="O38" s="52"/>
      <c r="P38" s="52"/>
      <c r="Q38" s="52"/>
      <c r="R38" s="52"/>
      <c r="S38" s="52"/>
      <c r="T38" s="52"/>
      <c r="U38" s="52"/>
      <c r="V38" s="52"/>
      <c r="W38" s="52"/>
      <c r="X38" s="52"/>
      <c r="Y38" s="52"/>
      <c r="Z38" s="52"/>
      <c r="AA38" s="52"/>
    </row>
    <row r="39" spans="1:27" ht="20.25" customHeight="1">
      <c r="A39" s="76" t="s">
        <v>288</v>
      </c>
      <c r="B39" s="77"/>
      <c r="C39" s="77"/>
      <c r="D39" s="77"/>
      <c r="E39" s="77"/>
      <c r="F39" s="77"/>
      <c r="G39" s="77"/>
      <c r="H39" s="77"/>
      <c r="I39" s="77"/>
      <c r="J39" s="77"/>
      <c r="K39" s="78"/>
      <c r="L39" s="52"/>
      <c r="M39" s="52"/>
      <c r="N39" s="75"/>
      <c r="O39" s="52"/>
      <c r="P39" s="52"/>
      <c r="Q39" s="52"/>
      <c r="R39" s="52"/>
      <c r="S39" s="52"/>
      <c r="T39" s="52"/>
      <c r="U39" s="52"/>
      <c r="V39" s="52"/>
      <c r="W39" s="52"/>
      <c r="X39" s="52"/>
      <c r="Y39" s="52"/>
      <c r="Z39" s="52"/>
      <c r="AA39" s="52"/>
    </row>
    <row r="40" spans="1:27" ht="20.25" customHeight="1">
      <c r="A40" s="79" t="s">
        <v>289</v>
      </c>
      <c r="B40" s="80"/>
      <c r="C40" s="80"/>
      <c r="D40" s="80"/>
      <c r="E40" s="80"/>
      <c r="F40" s="80"/>
      <c r="G40" s="80"/>
      <c r="H40" s="80"/>
      <c r="I40" s="80"/>
      <c r="J40" s="80"/>
      <c r="K40" s="81"/>
      <c r="L40" s="52"/>
      <c r="M40" s="52"/>
      <c r="N40" s="75"/>
      <c r="O40" s="52"/>
      <c r="P40" s="52"/>
      <c r="Q40" s="52"/>
      <c r="R40" s="52"/>
      <c r="S40" s="52"/>
      <c r="T40" s="52"/>
      <c r="U40" s="52"/>
      <c r="V40" s="52"/>
      <c r="W40" s="52"/>
      <c r="X40" s="52"/>
      <c r="Y40" s="52"/>
      <c r="Z40" s="52"/>
      <c r="AA40" s="52"/>
    </row>
    <row r="41" spans="1:27" ht="18" customHeight="1">
      <c r="A41" s="61" t="s">
        <v>290</v>
      </c>
      <c r="B41" s="53"/>
      <c r="C41" s="53"/>
      <c r="D41" s="53"/>
      <c r="E41" s="53"/>
      <c r="F41" s="53"/>
      <c r="G41" s="53"/>
      <c r="H41" s="53"/>
      <c r="I41" s="53"/>
      <c r="J41" s="53"/>
      <c r="K41" s="53"/>
      <c r="L41" s="52"/>
      <c r="M41" s="52"/>
      <c r="N41" s="75"/>
      <c r="O41" s="52"/>
      <c r="P41" s="52"/>
      <c r="Q41" s="52"/>
      <c r="R41" s="52"/>
      <c r="S41" s="52"/>
      <c r="T41" s="52"/>
      <c r="U41" s="52"/>
      <c r="V41" s="52"/>
      <c r="W41" s="52"/>
      <c r="X41" s="52"/>
      <c r="Y41" s="52"/>
      <c r="Z41" s="52"/>
      <c r="AA41" s="52"/>
    </row>
    <row r="42" spans="1:27" ht="16.149999999999999" customHeight="1">
      <c r="A42" s="63"/>
      <c r="B42" s="64"/>
      <c r="C42" s="64"/>
      <c r="D42" s="64"/>
      <c r="E42" s="64"/>
      <c r="F42" s="64"/>
      <c r="G42" s="64"/>
      <c r="H42" s="64"/>
      <c r="I42" s="64"/>
      <c r="J42" s="64"/>
      <c r="K42" s="82"/>
      <c r="L42" s="52"/>
      <c r="M42" s="52"/>
      <c r="N42" s="52"/>
      <c r="O42" s="52"/>
      <c r="P42" s="52"/>
      <c r="Q42" s="52"/>
      <c r="R42" s="52"/>
      <c r="S42" s="52"/>
      <c r="T42" s="52"/>
      <c r="U42" s="52"/>
      <c r="V42" s="52"/>
      <c r="W42" s="52"/>
      <c r="X42" s="52"/>
      <c r="Y42" s="52"/>
      <c r="Z42" s="52"/>
      <c r="AA42" s="52"/>
    </row>
    <row r="43" spans="1:27" ht="16.149999999999999" customHeight="1">
      <c r="A43" s="83"/>
      <c r="B43" s="84"/>
      <c r="C43" s="84"/>
      <c r="D43" s="84"/>
      <c r="E43" s="84"/>
      <c r="F43" s="84"/>
      <c r="G43" s="84"/>
      <c r="H43" s="84"/>
      <c r="I43" s="84"/>
      <c r="J43" s="84"/>
      <c r="K43" s="85"/>
      <c r="L43" s="52"/>
      <c r="M43" s="52"/>
      <c r="N43" s="52"/>
      <c r="O43" s="52"/>
      <c r="P43" s="52"/>
      <c r="Q43" s="52"/>
      <c r="R43" s="52"/>
      <c r="S43" s="52"/>
      <c r="T43" s="52"/>
      <c r="U43" s="52"/>
      <c r="V43" s="52"/>
      <c r="W43" s="52"/>
      <c r="X43" s="52"/>
      <c r="Y43" s="52"/>
      <c r="Z43" s="52"/>
      <c r="AA43" s="52"/>
    </row>
    <row r="44" spans="1:27" ht="16.149999999999999" customHeight="1">
      <c r="A44" s="83"/>
      <c r="B44" s="84"/>
      <c r="C44" s="84"/>
      <c r="D44" s="84"/>
      <c r="E44" s="84"/>
      <c r="F44" s="84"/>
      <c r="G44" s="84"/>
      <c r="H44" s="84"/>
      <c r="I44" s="84"/>
      <c r="J44" s="84"/>
      <c r="K44" s="86"/>
      <c r="L44" s="52"/>
      <c r="M44" s="52"/>
      <c r="N44" s="52"/>
      <c r="O44" s="52"/>
      <c r="P44" s="52"/>
      <c r="Q44" s="52"/>
      <c r="R44" s="52"/>
      <c r="S44" s="52"/>
      <c r="T44" s="52"/>
      <c r="U44" s="52"/>
      <c r="V44" s="52"/>
      <c r="W44" s="52"/>
      <c r="X44" s="52"/>
      <c r="Y44" s="52"/>
      <c r="Z44" s="52"/>
      <c r="AA44" s="52"/>
    </row>
    <row r="45" spans="1:27" ht="16.149999999999999" customHeight="1">
      <c r="A45" s="72"/>
      <c r="B45" s="68"/>
      <c r="C45" s="68"/>
      <c r="D45" s="68"/>
      <c r="E45" s="68"/>
      <c r="F45" s="68"/>
      <c r="G45" s="68"/>
      <c r="H45" s="68"/>
      <c r="I45" s="68"/>
      <c r="J45" s="68"/>
      <c r="K45" s="58" t="s">
        <v>286</v>
      </c>
      <c r="L45" s="52"/>
      <c r="M45" s="52"/>
      <c r="N45" s="52"/>
      <c r="O45" s="52"/>
      <c r="P45" s="52"/>
      <c r="Q45" s="52"/>
      <c r="R45" s="52"/>
      <c r="S45" s="52"/>
      <c r="T45" s="52"/>
      <c r="U45" s="52"/>
      <c r="V45" s="52"/>
      <c r="W45" s="52"/>
      <c r="X45" s="52"/>
      <c r="Y45" s="52"/>
      <c r="Z45" s="52"/>
      <c r="AA45" s="52"/>
    </row>
    <row r="46" spans="1:27" ht="16.149999999999999" customHeight="1">
      <c r="A46" s="72"/>
      <c r="B46" s="68"/>
      <c r="C46" s="68"/>
      <c r="D46" s="68"/>
      <c r="E46" s="68"/>
      <c r="F46" s="68"/>
      <c r="G46" s="68"/>
      <c r="H46" s="68"/>
      <c r="I46" s="68"/>
      <c r="J46" s="68"/>
      <c r="K46" s="466"/>
      <c r="L46" s="52"/>
      <c r="M46" s="52"/>
      <c r="N46" s="52"/>
      <c r="O46" s="52"/>
      <c r="P46" s="52"/>
      <c r="Q46" s="52"/>
      <c r="R46" s="52"/>
      <c r="S46" s="52"/>
      <c r="T46" s="52"/>
      <c r="U46" s="52"/>
      <c r="V46" s="52"/>
      <c r="W46" s="52"/>
      <c r="X46" s="52"/>
      <c r="Y46" s="52"/>
      <c r="Z46" s="52"/>
      <c r="AA46" s="52"/>
    </row>
    <row r="47" spans="1:27" ht="16.149999999999999" customHeight="1">
      <c r="A47" s="72"/>
      <c r="B47" s="68"/>
      <c r="C47" s="68"/>
      <c r="D47" s="68"/>
      <c r="E47" s="68"/>
      <c r="F47" s="68"/>
      <c r="G47" s="68"/>
      <c r="H47" s="68"/>
      <c r="I47" s="68"/>
      <c r="J47" s="87"/>
      <c r="K47" s="467"/>
      <c r="L47" s="52"/>
      <c r="M47" s="52"/>
      <c r="N47" s="52"/>
      <c r="O47" s="52"/>
      <c r="P47" s="52"/>
      <c r="Q47" s="52"/>
      <c r="R47" s="52"/>
      <c r="S47" s="52"/>
      <c r="T47" s="52"/>
      <c r="U47" s="52"/>
      <c r="V47" s="52"/>
      <c r="W47" s="52"/>
      <c r="X47" s="52"/>
      <c r="Y47" s="52"/>
      <c r="Z47" s="52"/>
      <c r="AA47" s="52"/>
    </row>
    <row r="48" spans="1:27" ht="17.25">
      <c r="A48" s="88"/>
      <c r="B48" s="89"/>
      <c r="C48" s="89"/>
      <c r="D48" s="89"/>
      <c r="E48" s="74"/>
      <c r="F48" s="90"/>
      <c r="G48" s="90"/>
      <c r="H48" s="90"/>
      <c r="I48" s="89"/>
      <c r="J48" s="89"/>
      <c r="K48" s="468"/>
      <c r="L48" s="52"/>
      <c r="M48" s="52"/>
      <c r="N48" s="52"/>
      <c r="O48" s="52"/>
      <c r="P48" s="52"/>
      <c r="Q48" s="52"/>
      <c r="R48" s="52"/>
      <c r="S48" s="52"/>
      <c r="T48" s="52"/>
      <c r="U48" s="52"/>
      <c r="V48" s="52"/>
      <c r="W48" s="52"/>
      <c r="X48" s="52"/>
      <c r="Y48" s="52"/>
      <c r="Z48" s="52"/>
      <c r="AA48" s="52"/>
    </row>
    <row r="49" spans="1:27" ht="16.149999999999999" customHeight="1">
      <c r="A49" s="61" t="s">
        <v>291</v>
      </c>
      <c r="B49" s="91"/>
      <c r="C49" s="91"/>
      <c r="D49" s="91"/>
      <c r="E49" s="92"/>
      <c r="F49" s="92"/>
      <c r="G49" s="92"/>
      <c r="H49" s="92"/>
      <c r="I49" s="92"/>
      <c r="J49" s="92"/>
      <c r="K49" s="91"/>
      <c r="L49" s="52"/>
      <c r="M49" s="52"/>
      <c r="N49" s="52"/>
      <c r="O49" s="52"/>
      <c r="P49" s="52"/>
      <c r="Q49" s="52"/>
      <c r="R49" s="52"/>
      <c r="S49" s="52"/>
      <c r="T49" s="52"/>
      <c r="U49" s="52"/>
      <c r="V49" s="52"/>
      <c r="W49" s="52"/>
      <c r="X49" s="52"/>
      <c r="Y49" s="52"/>
      <c r="Z49" s="52"/>
      <c r="AA49" s="52"/>
    </row>
    <row r="50" spans="1:27" ht="16.350000000000001" customHeight="1">
      <c r="A50" s="93" t="s">
        <v>292</v>
      </c>
      <c r="B50" s="94"/>
      <c r="C50" s="94"/>
      <c r="D50" s="95" t="s">
        <v>305</v>
      </c>
      <c r="E50" s="469" t="s">
        <v>293</v>
      </c>
      <c r="F50" s="470"/>
      <c r="G50" s="471"/>
      <c r="H50" s="469" t="s">
        <v>306</v>
      </c>
      <c r="I50" s="470"/>
      <c r="J50" s="471"/>
      <c r="K50" s="472" t="s">
        <v>294</v>
      </c>
      <c r="L50" s="52"/>
      <c r="M50" s="52"/>
      <c r="N50" s="52"/>
      <c r="O50" s="52"/>
      <c r="P50" s="52"/>
      <c r="Q50" s="52"/>
      <c r="R50" s="52"/>
      <c r="S50" s="52"/>
      <c r="T50" s="52"/>
      <c r="U50" s="52"/>
      <c r="V50" s="52"/>
      <c r="W50" s="52"/>
      <c r="X50" s="52"/>
      <c r="Y50" s="52"/>
      <c r="Z50" s="52"/>
      <c r="AA50" s="52"/>
    </row>
    <row r="51" spans="1:27" ht="16.350000000000001" customHeight="1">
      <c r="A51" s="93" t="s">
        <v>295</v>
      </c>
      <c r="B51" s="94"/>
      <c r="C51" s="94"/>
      <c r="D51" s="96"/>
      <c r="E51" s="97" t="s">
        <v>296</v>
      </c>
      <c r="F51" s="469" t="s">
        <v>297</v>
      </c>
      <c r="G51" s="471"/>
      <c r="H51" s="469" t="s">
        <v>296</v>
      </c>
      <c r="I51" s="471"/>
      <c r="J51" s="98" t="s">
        <v>297</v>
      </c>
      <c r="K51" s="473"/>
      <c r="L51" s="52"/>
      <c r="M51" s="52"/>
      <c r="N51" s="52"/>
      <c r="O51" s="52"/>
      <c r="P51" s="52"/>
      <c r="Q51" s="52"/>
      <c r="R51" s="52"/>
      <c r="S51" s="52"/>
      <c r="T51" s="52"/>
      <c r="U51" s="52"/>
      <c r="V51" s="52"/>
      <c r="W51" s="52"/>
      <c r="X51" s="52"/>
      <c r="Y51" s="52"/>
      <c r="Z51" s="52"/>
      <c r="AA51" s="52"/>
    </row>
    <row r="52" spans="1:27" ht="16.350000000000001" customHeight="1">
      <c r="A52" s="93" t="s">
        <v>298</v>
      </c>
      <c r="B52" s="94"/>
      <c r="C52" s="94"/>
      <c r="D52" s="96"/>
      <c r="E52" s="454"/>
      <c r="F52" s="457"/>
      <c r="G52" s="458"/>
      <c r="H52" s="457"/>
      <c r="I52" s="458"/>
      <c r="J52" s="454"/>
      <c r="K52" s="454"/>
      <c r="L52" s="52"/>
      <c r="M52" s="52"/>
      <c r="N52" s="52"/>
      <c r="O52" s="52"/>
      <c r="P52" s="52"/>
      <c r="Q52" s="52"/>
      <c r="R52" s="52"/>
      <c r="S52" s="52"/>
      <c r="T52" s="52"/>
      <c r="U52" s="52"/>
      <c r="V52" s="52"/>
      <c r="W52" s="52"/>
      <c r="X52" s="52"/>
      <c r="Y52" s="52"/>
      <c r="Z52" s="52"/>
      <c r="AA52" s="52"/>
    </row>
    <row r="53" spans="1:27" ht="16.350000000000001" customHeight="1">
      <c r="A53" s="93" t="s">
        <v>299</v>
      </c>
      <c r="B53" s="94"/>
      <c r="C53" s="94"/>
      <c r="D53" s="96"/>
      <c r="E53" s="455"/>
      <c r="F53" s="459"/>
      <c r="G53" s="460"/>
      <c r="H53" s="459"/>
      <c r="I53" s="460"/>
      <c r="J53" s="455"/>
      <c r="K53" s="455"/>
      <c r="L53" s="52"/>
      <c r="M53" s="52"/>
      <c r="N53" s="52"/>
      <c r="O53" s="52"/>
      <c r="P53" s="52"/>
      <c r="Q53" s="52"/>
      <c r="R53" s="52"/>
      <c r="S53" s="52"/>
      <c r="T53" s="52"/>
      <c r="U53" s="52"/>
      <c r="V53" s="52"/>
      <c r="W53" s="52"/>
      <c r="X53" s="52"/>
      <c r="Y53" s="52"/>
      <c r="Z53" s="52"/>
      <c r="AA53" s="52"/>
    </row>
    <row r="54" spans="1:27" ht="16.350000000000001" customHeight="1">
      <c r="A54" s="99" t="s">
        <v>300</v>
      </c>
      <c r="B54" s="92"/>
      <c r="C54" s="92"/>
      <c r="D54" s="100"/>
      <c r="E54" s="456"/>
      <c r="F54" s="461"/>
      <c r="G54" s="462"/>
      <c r="H54" s="461"/>
      <c r="I54" s="462"/>
      <c r="J54" s="456"/>
      <c r="K54" s="456"/>
      <c r="L54" s="52"/>
      <c r="M54" s="52"/>
      <c r="N54" s="52"/>
      <c r="O54" s="52"/>
      <c r="P54" s="52"/>
      <c r="Q54" s="52"/>
      <c r="R54" s="52"/>
      <c r="S54" s="52"/>
      <c r="T54" s="52"/>
      <c r="U54" s="52"/>
      <c r="V54" s="52"/>
      <c r="W54" s="52"/>
      <c r="X54" s="52"/>
      <c r="Y54" s="52"/>
      <c r="Z54" s="52"/>
      <c r="AA54" s="52"/>
    </row>
    <row r="55" spans="1:27" ht="15" customHeight="1"/>
  </sheetData>
  <mergeCells count="50">
    <mergeCell ref="A7:C7"/>
    <mergeCell ref="D7:F7"/>
    <mergeCell ref="G7:J7"/>
    <mergeCell ref="J3:K3"/>
    <mergeCell ref="A4:K4"/>
    <mergeCell ref="A6:C6"/>
    <mergeCell ref="D6:F6"/>
    <mergeCell ref="G6:J6"/>
    <mergeCell ref="A9:A10"/>
    <mergeCell ref="C9:D9"/>
    <mergeCell ref="E9:G9"/>
    <mergeCell ref="H9:H10"/>
    <mergeCell ref="J9:K9"/>
    <mergeCell ref="C10:D10"/>
    <mergeCell ref="E10:G10"/>
    <mergeCell ref="I10:K10"/>
    <mergeCell ref="A12:A13"/>
    <mergeCell ref="B12:C12"/>
    <mergeCell ref="F12:I12"/>
    <mergeCell ref="J12:K12"/>
    <mergeCell ref="B13:C13"/>
    <mergeCell ref="F13:I13"/>
    <mergeCell ref="J13:K13"/>
    <mergeCell ref="K35:K37"/>
    <mergeCell ref="A15:A16"/>
    <mergeCell ref="B15:C15"/>
    <mergeCell ref="D15:E15"/>
    <mergeCell ref="F15:I15"/>
    <mergeCell ref="J15:K15"/>
    <mergeCell ref="B16:C16"/>
    <mergeCell ref="D16:E16"/>
    <mergeCell ref="F16:I16"/>
    <mergeCell ref="J16:K16"/>
    <mergeCell ref="A18:B18"/>
    <mergeCell ref="C18:D18"/>
    <mergeCell ref="E18:G18"/>
    <mergeCell ref="H18:J18"/>
    <mergeCell ref="K31:K33"/>
    <mergeCell ref="A38:K38"/>
    <mergeCell ref="K46:K48"/>
    <mergeCell ref="E50:G50"/>
    <mergeCell ref="H50:J50"/>
    <mergeCell ref="K50:K51"/>
    <mergeCell ref="F51:G51"/>
    <mergeCell ref="H51:I51"/>
    <mergeCell ref="E52:E54"/>
    <mergeCell ref="F52:G54"/>
    <mergeCell ref="H52:I54"/>
    <mergeCell ref="J52:J54"/>
    <mergeCell ref="K52:K54"/>
  </mergeCells>
  <phoneticPr fontId="4"/>
  <pageMargins left="0.78740157480314965" right="0" top="0" bottom="0" header="0.51181102362204722" footer="0.51181102362204722"/>
  <pageSetup paperSize="9" orientation="portrait" r:id="rId1"/>
  <headerFooter alignWithMargins="0"/>
  <colBreaks count="1" manualBreakCount="1">
    <brk id="11" max="53" man="1"/>
  </colBreaks>
  <drawing r:id="rId2"/>
  <legacyDrawing r:id="rId3"/>
  <mc:AlternateContent xmlns:mc="http://schemas.openxmlformats.org/markup-compatibility/2006">
    <mc:Choice Requires="x14">
      <controls>
        <mc:AlternateContent xmlns:mc="http://schemas.openxmlformats.org/markup-compatibility/2006">
          <mc:Choice Requires="x14">
            <control shapeId="10241" r:id="rId4" name="Check Box 1">
              <controlPr defaultSize="0" autoFill="0" autoLine="0" autoPict="0">
                <anchor moveWithCells="1">
                  <from>
                    <xdr:col>10</xdr:col>
                    <xdr:colOff>19050</xdr:colOff>
                    <xdr:row>17</xdr:row>
                    <xdr:rowOff>28575</xdr:rowOff>
                  </from>
                  <to>
                    <xdr:col>10</xdr:col>
                    <xdr:colOff>733425</xdr:colOff>
                    <xdr:row>17</xdr:row>
                    <xdr:rowOff>314325</xdr:rowOff>
                  </to>
                </anchor>
              </controlPr>
            </control>
          </mc:Choice>
        </mc:AlternateContent>
        <mc:AlternateContent xmlns:mc="http://schemas.openxmlformats.org/markup-compatibility/2006">
          <mc:Choice Requires="x14">
            <control shapeId="10242" r:id="rId5" name="Check Box 2">
              <controlPr defaultSize="0" autoFill="0" autoLine="0" autoPict="0">
                <anchor moveWithCells="1">
                  <from>
                    <xdr:col>7</xdr:col>
                    <xdr:colOff>47625</xdr:colOff>
                    <xdr:row>17</xdr:row>
                    <xdr:rowOff>0</xdr:rowOff>
                  </from>
                  <to>
                    <xdr:col>9</xdr:col>
                    <xdr:colOff>695325</xdr:colOff>
                    <xdr:row>17</xdr:row>
                    <xdr:rowOff>314325</xdr:rowOff>
                  </to>
                </anchor>
              </controlPr>
            </control>
          </mc:Choice>
        </mc:AlternateContent>
        <mc:AlternateContent xmlns:mc="http://schemas.openxmlformats.org/markup-compatibility/2006">
          <mc:Choice Requires="x14">
            <control shapeId="10243" r:id="rId6" name="Check Box 3">
              <controlPr defaultSize="0" autoFill="0" autoLine="0" autoPict="0">
                <anchor moveWithCells="1">
                  <from>
                    <xdr:col>8</xdr:col>
                    <xdr:colOff>9525</xdr:colOff>
                    <xdr:row>8</xdr:row>
                    <xdr:rowOff>9525</xdr:rowOff>
                  </from>
                  <to>
                    <xdr:col>9</xdr:col>
                    <xdr:colOff>123825</xdr:colOff>
                    <xdr:row>9</xdr:row>
                    <xdr:rowOff>9525</xdr:rowOff>
                  </to>
                </anchor>
              </controlPr>
            </control>
          </mc:Choice>
        </mc:AlternateContent>
        <mc:AlternateContent xmlns:mc="http://schemas.openxmlformats.org/markup-compatibility/2006">
          <mc:Choice Requires="x14">
            <control shapeId="10244" r:id="rId7" name="Check Box 4">
              <controlPr defaultSize="0" autoFill="0" autoLine="0" autoPict="0">
                <anchor moveWithCells="1">
                  <from>
                    <xdr:col>8</xdr:col>
                    <xdr:colOff>9525</xdr:colOff>
                    <xdr:row>9</xdr:row>
                    <xdr:rowOff>0</xdr:rowOff>
                  </from>
                  <to>
                    <xdr:col>9</xdr:col>
                    <xdr:colOff>123825</xdr:colOff>
                    <xdr:row>10</xdr:row>
                    <xdr:rowOff>0</xdr:rowOff>
                  </to>
                </anchor>
              </controlPr>
            </control>
          </mc:Choice>
        </mc:AlternateContent>
        <mc:AlternateContent xmlns:mc="http://schemas.openxmlformats.org/markup-compatibility/2006">
          <mc:Choice Requires="x14">
            <control shapeId="10245" r:id="rId8" name="Check Box 5">
              <controlPr defaultSize="0" autoFill="0" autoLine="0" autoPict="0">
                <anchor moveWithCells="1">
                  <from>
                    <xdr:col>4</xdr:col>
                    <xdr:colOff>47625</xdr:colOff>
                    <xdr:row>17</xdr:row>
                    <xdr:rowOff>9525</xdr:rowOff>
                  </from>
                  <to>
                    <xdr:col>6</xdr:col>
                    <xdr:colOff>371475</xdr:colOff>
                    <xdr:row>18</xdr:row>
                    <xdr:rowOff>0</xdr:rowOff>
                  </to>
                </anchor>
              </controlPr>
            </control>
          </mc:Choice>
        </mc:AlternateContent>
        <mc:AlternateContent xmlns:mc="http://schemas.openxmlformats.org/markup-compatibility/2006">
          <mc:Choice Requires="x14">
            <control shapeId="10246" r:id="rId9" name="Check Box 6">
              <controlPr defaultSize="0" autoFill="0" autoLine="0" autoPict="0">
                <anchor moveWithCells="1">
                  <from>
                    <xdr:col>2</xdr:col>
                    <xdr:colOff>47625</xdr:colOff>
                    <xdr:row>17</xdr:row>
                    <xdr:rowOff>9525</xdr:rowOff>
                  </from>
                  <to>
                    <xdr:col>4</xdr:col>
                    <xdr:colOff>28575</xdr:colOff>
                    <xdr:row>18</xdr:row>
                    <xdr:rowOff>0</xdr:rowOff>
                  </to>
                </anchor>
              </controlPr>
            </control>
          </mc:Choice>
        </mc:AlternateContent>
        <mc:AlternateContent xmlns:mc="http://schemas.openxmlformats.org/markup-compatibility/2006">
          <mc:Choice Requires="x14">
            <control shapeId="10247" r:id="rId10" name="Check Box 7">
              <controlPr defaultSize="0" autoFill="0" autoLine="0" autoPict="0">
                <anchor moveWithCells="1">
                  <from>
                    <xdr:col>0</xdr:col>
                    <xdr:colOff>57150</xdr:colOff>
                    <xdr:row>17</xdr:row>
                    <xdr:rowOff>9525</xdr:rowOff>
                  </from>
                  <to>
                    <xdr:col>1</xdr:col>
                    <xdr:colOff>723900</xdr:colOff>
                    <xdr:row>18</xdr:row>
                    <xdr:rowOff>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dimension ref="B1:T108"/>
  <sheetViews>
    <sheetView topLeftCell="A73" workbookViewId="0">
      <selection activeCell="R98" sqref="R98"/>
    </sheetView>
  </sheetViews>
  <sheetFormatPr defaultRowHeight="13.5"/>
  <cols>
    <col min="2" max="2" width="14.625" customWidth="1"/>
    <col min="3" max="3" width="5.875" customWidth="1"/>
    <col min="4" max="4" width="19.25" customWidth="1"/>
    <col min="5" max="5" width="14.75" customWidth="1"/>
    <col min="6" max="6" width="6.5" customWidth="1"/>
    <col min="7" max="7" width="11" customWidth="1"/>
    <col min="8" max="8" width="8.875" customWidth="1"/>
  </cols>
  <sheetData>
    <row r="1" spans="2:20">
      <c r="O1" s="321" t="s">
        <v>425</v>
      </c>
      <c r="P1" s="321" t="s">
        <v>426</v>
      </c>
      <c r="Q1" s="321" t="s">
        <v>427</v>
      </c>
    </row>
    <row r="2" spans="2:20">
      <c r="O2" s="324">
        <v>2020</v>
      </c>
      <c r="P2" s="324">
        <v>12</v>
      </c>
      <c r="Q2" s="324">
        <v>21</v>
      </c>
    </row>
    <row r="3" spans="2:20">
      <c r="O3" s="324">
        <v>2020</v>
      </c>
      <c r="P3" s="324">
        <v>12</v>
      </c>
      <c r="Q3" s="324">
        <v>22</v>
      </c>
    </row>
    <row r="6" spans="2:20" ht="42.75">
      <c r="B6" s="285" t="s">
        <v>5</v>
      </c>
      <c r="C6" s="284" t="s">
        <v>524</v>
      </c>
      <c r="D6" s="286" t="s">
        <v>8</v>
      </c>
      <c r="E6" s="286" t="s">
        <v>9</v>
      </c>
      <c r="F6" s="287" t="s">
        <v>10</v>
      </c>
      <c r="G6" s="288" t="s">
        <v>11</v>
      </c>
      <c r="H6" s="289" t="s">
        <v>12</v>
      </c>
      <c r="I6" s="289" t="s">
        <v>527</v>
      </c>
      <c r="J6" s="289" t="s">
        <v>15</v>
      </c>
      <c r="K6" s="289" t="s">
        <v>525</v>
      </c>
      <c r="L6" s="289" t="s">
        <v>526</v>
      </c>
      <c r="M6" s="322" t="s">
        <v>537</v>
      </c>
      <c r="N6" s="322" t="s">
        <v>538</v>
      </c>
      <c r="O6" s="292" t="s">
        <v>528</v>
      </c>
      <c r="P6" s="292" t="s">
        <v>51</v>
      </c>
      <c r="Q6" s="292" t="s">
        <v>54</v>
      </c>
      <c r="R6" s="320" t="s">
        <v>58</v>
      </c>
      <c r="S6" s="320" t="s">
        <v>529</v>
      </c>
      <c r="T6" s="318" t="s">
        <v>536</v>
      </c>
    </row>
    <row r="7" spans="2:20" ht="14.25">
      <c r="B7" s="279">
        <v>3601519</v>
      </c>
      <c r="C7" s="279">
        <v>5</v>
      </c>
      <c r="D7" s="280" t="s">
        <v>324</v>
      </c>
      <c r="E7" s="279" t="s">
        <v>319</v>
      </c>
      <c r="F7" s="279">
        <v>25</v>
      </c>
      <c r="G7" s="280" t="s">
        <v>458</v>
      </c>
      <c r="H7" s="299">
        <v>1100</v>
      </c>
      <c r="I7" s="307">
        <v>30000</v>
      </c>
      <c r="J7" s="299">
        <v>1100</v>
      </c>
      <c r="K7" s="299">
        <v>29960</v>
      </c>
      <c r="L7" s="299">
        <v>29860</v>
      </c>
      <c r="M7" s="319">
        <f>L7-I7</f>
        <v>-140</v>
      </c>
      <c r="N7" s="323">
        <f>(J7/1000*L7)/(H7/1000*I7)</f>
        <v>0.99533333333333329</v>
      </c>
      <c r="O7" s="297">
        <v>3</v>
      </c>
      <c r="P7" s="297">
        <v>2</v>
      </c>
      <c r="Q7" s="297"/>
      <c r="R7" s="297"/>
      <c r="S7" s="297"/>
      <c r="T7" s="5"/>
    </row>
    <row r="8" spans="2:20" ht="14.25">
      <c r="B8" s="279">
        <v>3601520</v>
      </c>
      <c r="C8" s="279">
        <v>6</v>
      </c>
      <c r="D8" s="280" t="s">
        <v>324</v>
      </c>
      <c r="E8" s="279" t="s">
        <v>319</v>
      </c>
      <c r="F8" s="279">
        <v>25</v>
      </c>
      <c r="G8" s="280" t="s">
        <v>458</v>
      </c>
      <c r="H8" s="299">
        <v>1100</v>
      </c>
      <c r="I8" s="307">
        <v>28500</v>
      </c>
      <c r="J8" s="299">
        <v>1100</v>
      </c>
      <c r="K8" s="299">
        <v>28430</v>
      </c>
      <c r="L8" s="299">
        <v>28330</v>
      </c>
      <c r="M8" s="319">
        <f>L8-I8</f>
        <v>-170</v>
      </c>
      <c r="N8" s="323">
        <f>(J8/1000*L8)/(H8/1000*I8)</f>
        <v>0.99403508771929827</v>
      </c>
      <c r="O8" s="297">
        <v>3</v>
      </c>
      <c r="P8" s="297">
        <v>1</v>
      </c>
      <c r="Q8" s="297"/>
      <c r="R8" s="297">
        <v>1</v>
      </c>
      <c r="S8" s="297"/>
      <c r="T8" s="5">
        <v>2</v>
      </c>
    </row>
    <row r="9" spans="2:20" ht="14.25">
      <c r="B9" s="279">
        <v>3601518</v>
      </c>
      <c r="C9" s="279">
        <v>8</v>
      </c>
      <c r="D9" s="280" t="s">
        <v>324</v>
      </c>
      <c r="E9" s="279" t="s">
        <v>319</v>
      </c>
      <c r="F9" s="279">
        <v>25</v>
      </c>
      <c r="G9" s="280" t="s">
        <v>458</v>
      </c>
      <c r="H9" s="299">
        <v>1000</v>
      </c>
      <c r="I9" s="307">
        <v>48000</v>
      </c>
      <c r="J9" s="299">
        <v>1000</v>
      </c>
      <c r="K9" s="299">
        <v>48140</v>
      </c>
      <c r="L9" s="299">
        <v>47980</v>
      </c>
      <c r="M9" s="319">
        <f>L9-I9</f>
        <v>-20</v>
      </c>
      <c r="N9" s="323">
        <f>(J9/1000*L9)/(H9/1000*I9)</f>
        <v>0.99958333333333338</v>
      </c>
      <c r="O9" s="297">
        <v>7</v>
      </c>
      <c r="P9" s="297">
        <v>1</v>
      </c>
      <c r="Q9" s="297"/>
      <c r="R9" s="297"/>
      <c r="S9" s="297"/>
      <c r="T9" s="5"/>
    </row>
    <row r="36" spans="2:20">
      <c r="B36" t="s">
        <v>539</v>
      </c>
    </row>
    <row r="37" spans="2:20">
      <c r="B37" t="s">
        <v>459</v>
      </c>
    </row>
    <row r="38" spans="2:20">
      <c r="B38" t="s">
        <v>540</v>
      </c>
    </row>
    <row r="41" spans="2:20">
      <c r="B41" t="s">
        <v>541</v>
      </c>
    </row>
    <row r="43" spans="2:20" ht="42.75">
      <c r="B43" s="285" t="s">
        <v>5</v>
      </c>
      <c r="C43" s="284" t="s">
        <v>524</v>
      </c>
      <c r="D43" s="286" t="s">
        <v>8</v>
      </c>
      <c r="E43" s="286" t="s">
        <v>9</v>
      </c>
      <c r="F43" s="287" t="s">
        <v>10</v>
      </c>
      <c r="G43" s="288" t="s">
        <v>11</v>
      </c>
      <c r="H43" s="289" t="s">
        <v>12</v>
      </c>
      <c r="I43" s="289" t="s">
        <v>527</v>
      </c>
      <c r="J43" s="289" t="s">
        <v>15</v>
      </c>
      <c r="K43" s="289" t="s">
        <v>525</v>
      </c>
      <c r="L43" s="289" t="s">
        <v>526</v>
      </c>
      <c r="M43" s="322" t="s">
        <v>537</v>
      </c>
      <c r="N43" s="322" t="s">
        <v>538</v>
      </c>
      <c r="O43" s="292" t="s">
        <v>528</v>
      </c>
      <c r="P43" s="292" t="s">
        <v>51</v>
      </c>
      <c r="Q43" s="292" t="s">
        <v>54</v>
      </c>
      <c r="R43" s="320" t="s">
        <v>58</v>
      </c>
      <c r="S43" s="320" t="s">
        <v>529</v>
      </c>
      <c r="T43" s="318" t="s">
        <v>536</v>
      </c>
    </row>
    <row r="44" spans="2:20" ht="14.25">
      <c r="B44" s="279">
        <v>3601519</v>
      </c>
      <c r="C44" s="279">
        <v>5</v>
      </c>
      <c r="D44" s="280" t="s">
        <v>324</v>
      </c>
      <c r="E44" s="279" t="s">
        <v>319</v>
      </c>
      <c r="F44" s="279">
        <v>25</v>
      </c>
      <c r="G44" s="280" t="s">
        <v>458</v>
      </c>
      <c r="H44" s="299">
        <v>1100</v>
      </c>
      <c r="I44" s="307">
        <v>30000</v>
      </c>
      <c r="J44" s="299">
        <v>1100</v>
      </c>
      <c r="K44" s="299">
        <v>29960</v>
      </c>
      <c r="L44" s="299">
        <v>29860</v>
      </c>
      <c r="M44" s="319">
        <f>L44-I44</f>
        <v>-140</v>
      </c>
      <c r="N44" s="323">
        <f>(J44/1000*L44)/(H44/1000*I44)</f>
        <v>0.99533333333333329</v>
      </c>
      <c r="O44" s="297">
        <v>3</v>
      </c>
      <c r="P44" s="297">
        <v>2</v>
      </c>
      <c r="Q44" s="297"/>
      <c r="R44" s="297"/>
      <c r="S44" s="297"/>
      <c r="T44" s="5"/>
    </row>
    <row r="45" spans="2:20" ht="14.25">
      <c r="B45" s="279">
        <v>3601520</v>
      </c>
      <c r="C45" s="279">
        <v>5</v>
      </c>
      <c r="D45" s="280" t="s">
        <v>324</v>
      </c>
      <c r="E45" s="279" t="s">
        <v>319</v>
      </c>
      <c r="F45" s="279">
        <v>25</v>
      </c>
      <c r="G45" s="280" t="s">
        <v>458</v>
      </c>
      <c r="H45" s="299">
        <v>1100</v>
      </c>
      <c r="I45" s="307">
        <v>28500</v>
      </c>
      <c r="J45" s="299">
        <v>1100</v>
      </c>
      <c r="K45" s="299">
        <v>28430</v>
      </c>
      <c r="L45" s="299">
        <v>28330</v>
      </c>
      <c r="M45" s="319">
        <f>L45-I45</f>
        <v>-170</v>
      </c>
      <c r="N45" s="323">
        <f>(J45/1000*L45)/(H45/1000*I45)</f>
        <v>0.99403508771929827</v>
      </c>
      <c r="O45" s="297">
        <v>3</v>
      </c>
      <c r="P45" s="297">
        <v>1</v>
      </c>
      <c r="Q45" s="297"/>
      <c r="R45" s="297">
        <v>1</v>
      </c>
      <c r="S45" s="297"/>
      <c r="T45" s="5">
        <v>2</v>
      </c>
    </row>
    <row r="46" spans="2:20" ht="14.25">
      <c r="B46" s="279">
        <v>3601518</v>
      </c>
      <c r="C46" s="279">
        <v>8</v>
      </c>
      <c r="D46" s="280" t="s">
        <v>324</v>
      </c>
      <c r="E46" s="279" t="s">
        <v>319</v>
      </c>
      <c r="F46" s="279">
        <v>25</v>
      </c>
      <c r="G46" s="280" t="s">
        <v>458</v>
      </c>
      <c r="H46" s="299">
        <v>1000</v>
      </c>
      <c r="I46" s="307">
        <v>48000</v>
      </c>
      <c r="J46" s="299">
        <v>1000</v>
      </c>
      <c r="K46" s="299">
        <v>48140</v>
      </c>
      <c r="L46" s="299">
        <v>47980</v>
      </c>
      <c r="M46" s="319">
        <f>L46-I46</f>
        <v>-20</v>
      </c>
      <c r="N46" s="323">
        <f>(J46/1000*L46)/(H46/1000*I46)</f>
        <v>0.99958333333333338</v>
      </c>
      <c r="O46" s="297">
        <v>7</v>
      </c>
      <c r="P46" s="297">
        <v>1</v>
      </c>
      <c r="Q46" s="297"/>
      <c r="R46" s="297"/>
      <c r="S46" s="297"/>
      <c r="T46" s="5"/>
    </row>
    <row r="48" spans="2:20">
      <c r="B48" t="s">
        <v>542</v>
      </c>
    </row>
    <row r="49" spans="2:9">
      <c r="B49" t="s">
        <v>556</v>
      </c>
    </row>
    <row r="50" spans="2:9">
      <c r="B50" t="s">
        <v>543</v>
      </c>
    </row>
    <row r="51" spans="2:9">
      <c r="B51" t="s">
        <v>544</v>
      </c>
    </row>
    <row r="52" spans="2:9">
      <c r="B52" t="s">
        <v>545</v>
      </c>
    </row>
    <row r="53" spans="2:9">
      <c r="B53" t="s">
        <v>546</v>
      </c>
    </row>
    <row r="54" spans="2:9">
      <c r="B54" t="s">
        <v>547</v>
      </c>
    </row>
    <row r="55" spans="2:9">
      <c r="B55" t="s">
        <v>548</v>
      </c>
    </row>
    <row r="56" spans="2:9">
      <c r="B56" t="s">
        <v>549</v>
      </c>
    </row>
    <row r="57" spans="2:9">
      <c r="B57" s="170" t="s">
        <v>550</v>
      </c>
      <c r="C57" s="170"/>
      <c r="D57" s="170"/>
    </row>
    <row r="58" spans="2:9">
      <c r="C58" s="170" t="s">
        <v>551</v>
      </c>
      <c r="D58" s="170"/>
    </row>
    <row r="59" spans="2:9">
      <c r="C59" s="326" t="s">
        <v>552</v>
      </c>
      <c r="D59" s="326"/>
    </row>
    <row r="60" spans="2:9">
      <c r="C60" s="326" t="s">
        <v>553</v>
      </c>
      <c r="D60" s="326"/>
    </row>
    <row r="61" spans="2:9" ht="42.75">
      <c r="B61" s="285" t="s">
        <v>5</v>
      </c>
      <c r="C61" s="284" t="s">
        <v>7</v>
      </c>
      <c r="D61" s="286" t="s">
        <v>8</v>
      </c>
      <c r="E61" s="286" t="s">
        <v>9</v>
      </c>
      <c r="F61" s="287" t="s">
        <v>10</v>
      </c>
      <c r="G61" s="288" t="s">
        <v>11</v>
      </c>
      <c r="H61" s="289" t="s">
        <v>12</v>
      </c>
      <c r="I61" s="289" t="s">
        <v>13</v>
      </c>
    </row>
    <row r="62" spans="2:9" ht="14.25">
      <c r="B62" s="279">
        <v>3601519</v>
      </c>
      <c r="C62" s="279">
        <v>5</v>
      </c>
      <c r="D62" s="280" t="s">
        <v>324</v>
      </c>
      <c r="E62" s="279" t="s">
        <v>319</v>
      </c>
      <c r="F62" s="279">
        <v>25</v>
      </c>
      <c r="G62" s="280" t="s">
        <v>535</v>
      </c>
      <c r="H62" s="299">
        <v>1100</v>
      </c>
      <c r="I62" s="307">
        <v>18000</v>
      </c>
    </row>
    <row r="63" spans="2:9" ht="14.25">
      <c r="B63" s="279"/>
      <c r="C63" s="279"/>
      <c r="D63" s="281"/>
      <c r="E63" s="279"/>
      <c r="F63" s="279"/>
      <c r="G63" s="280"/>
      <c r="H63" s="299"/>
      <c r="I63" s="307"/>
    </row>
    <row r="64" spans="2:9" ht="14.25">
      <c r="B64" s="279">
        <v>3601520</v>
      </c>
      <c r="C64" s="279">
        <v>6</v>
      </c>
      <c r="D64" s="280" t="s">
        <v>324</v>
      </c>
      <c r="E64" s="279" t="s">
        <v>319</v>
      </c>
      <c r="F64" s="279">
        <v>25</v>
      </c>
      <c r="G64" s="280" t="s">
        <v>535</v>
      </c>
      <c r="H64" s="299">
        <v>1100</v>
      </c>
      <c r="I64" s="307">
        <v>17100</v>
      </c>
    </row>
    <row r="65" spans="2:11" ht="14.25">
      <c r="B65" s="279">
        <v>3601520</v>
      </c>
      <c r="C65" s="279">
        <v>6</v>
      </c>
      <c r="D65" s="280" t="s">
        <v>324</v>
      </c>
      <c r="E65" s="279" t="s">
        <v>319</v>
      </c>
      <c r="F65" s="279">
        <v>25</v>
      </c>
      <c r="G65" s="280" t="s">
        <v>535</v>
      </c>
      <c r="H65" s="299">
        <v>1100</v>
      </c>
      <c r="I65" s="307">
        <v>17100</v>
      </c>
    </row>
    <row r="66" spans="2:11" ht="14.25">
      <c r="B66" s="279">
        <v>3601520</v>
      </c>
      <c r="C66" s="279">
        <v>6</v>
      </c>
      <c r="D66" s="280" t="s">
        <v>324</v>
      </c>
      <c r="E66" s="279" t="s">
        <v>319</v>
      </c>
      <c r="F66" s="279">
        <v>25</v>
      </c>
      <c r="G66" s="280" t="s">
        <v>535</v>
      </c>
      <c r="H66" s="299">
        <v>1100</v>
      </c>
      <c r="I66" s="307">
        <v>17100</v>
      </c>
    </row>
    <row r="67" spans="2:11" ht="14.25">
      <c r="B67" s="279"/>
      <c r="C67" s="279"/>
      <c r="D67" s="281"/>
      <c r="E67" s="279"/>
      <c r="F67" s="279"/>
      <c r="G67" s="280"/>
      <c r="H67" s="299"/>
      <c r="I67" s="307"/>
    </row>
    <row r="68" spans="2:11" ht="14.25">
      <c r="B68" s="279">
        <v>3601520</v>
      </c>
      <c r="C68" s="279">
        <v>6</v>
      </c>
      <c r="D68" s="280" t="s">
        <v>324</v>
      </c>
      <c r="E68" s="279" t="s">
        <v>319</v>
      </c>
      <c r="F68" s="279">
        <v>25</v>
      </c>
      <c r="G68" s="280" t="s">
        <v>535</v>
      </c>
      <c r="H68" s="299">
        <v>1100</v>
      </c>
      <c r="I68" s="307">
        <v>11400</v>
      </c>
      <c r="K68" s="325"/>
    </row>
    <row r="69" spans="2:11" ht="14.25">
      <c r="B69" s="279">
        <v>3601520</v>
      </c>
      <c r="C69" s="279">
        <v>6</v>
      </c>
      <c r="D69" s="280" t="s">
        <v>324</v>
      </c>
      <c r="E69" s="279" t="s">
        <v>319</v>
      </c>
      <c r="F69" s="279">
        <v>25</v>
      </c>
      <c r="G69" s="280" t="s">
        <v>535</v>
      </c>
      <c r="H69" s="299">
        <v>1100</v>
      </c>
      <c r="I69" s="307">
        <v>11400</v>
      </c>
    </row>
    <row r="70" spans="2:11" ht="14.25">
      <c r="B70" s="279"/>
      <c r="C70" s="279"/>
      <c r="D70" s="281"/>
      <c r="E70" s="279"/>
      <c r="F70" s="279"/>
      <c r="G70" s="280"/>
      <c r="H70" s="299"/>
      <c r="I70" s="307"/>
    </row>
    <row r="71" spans="2:11" ht="14.25">
      <c r="B71" s="279">
        <v>3601518</v>
      </c>
      <c r="C71" s="279">
        <v>8</v>
      </c>
      <c r="D71" s="280" t="s">
        <v>324</v>
      </c>
      <c r="E71" s="279" t="s">
        <v>319</v>
      </c>
      <c r="F71" s="279">
        <v>25</v>
      </c>
      <c r="G71" s="280" t="s">
        <v>535</v>
      </c>
      <c r="H71" s="299">
        <v>1000</v>
      </c>
      <c r="I71" s="307">
        <v>18000</v>
      </c>
    </row>
    <row r="73" spans="2:11">
      <c r="B73" t="s">
        <v>554</v>
      </c>
    </row>
    <row r="74" spans="2:11">
      <c r="B74" t="s">
        <v>555</v>
      </c>
    </row>
    <row r="75" spans="2:11">
      <c r="C75" s="170" t="s">
        <v>557</v>
      </c>
      <c r="D75" s="170"/>
    </row>
    <row r="76" spans="2:11">
      <c r="C76" s="326" t="s">
        <v>558</v>
      </c>
      <c r="D76" s="326"/>
    </row>
    <row r="77" spans="2:11">
      <c r="D77" s="326"/>
    </row>
    <row r="104" spans="2:5">
      <c r="B104" t="s">
        <v>559</v>
      </c>
    </row>
    <row r="105" spans="2:5">
      <c r="C105" s="170"/>
      <c r="D105" s="170" t="s">
        <v>560</v>
      </c>
      <c r="E105" s="170"/>
    </row>
    <row r="106" spans="2:5">
      <c r="B106" t="s">
        <v>563</v>
      </c>
      <c r="C106" s="326"/>
      <c r="D106" s="326"/>
    </row>
    <row r="107" spans="2:5">
      <c r="B107" t="s">
        <v>561</v>
      </c>
    </row>
    <row r="108" spans="2:5">
      <c r="B108" t="s">
        <v>562</v>
      </c>
    </row>
  </sheetData>
  <phoneticPr fontId="4"/>
  <dataValidations count="1">
    <dataValidation type="list" allowBlank="1" showInputMessage="1" showErrorMessage="1" sqref="E61:E71">
      <formula1>$O$2:$O$15</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ボタン2_Click">
                <anchor moveWithCells="1" sizeWithCells="1">
                  <from>
                    <xdr:col>17</xdr:col>
                    <xdr:colOff>533400</xdr:colOff>
                    <xdr:row>1</xdr:row>
                    <xdr:rowOff>9525</xdr:rowOff>
                  </from>
                  <to>
                    <xdr:col>19</xdr:col>
                    <xdr:colOff>9525</xdr:colOff>
                    <xdr:row>3</xdr:row>
                    <xdr:rowOff>85725</xdr:rowOff>
                  </to>
                </anchor>
              </controlPr>
            </control>
          </mc:Choice>
        </mc:AlternateContent>
        <mc:AlternateContent xmlns:mc="http://schemas.openxmlformats.org/markup-compatibility/2006">
          <mc:Choice Requires="x14">
            <control shapeId="31746" r:id="rId5" name="Button 2">
              <controlPr defaultSize="0" print="0" autoFill="0" autoPict="0" macro="[0]!ボタン2_Click">
                <anchor moveWithCells="1" sizeWithCells="1">
                  <from>
                    <xdr:col>1</xdr:col>
                    <xdr:colOff>114300</xdr:colOff>
                    <xdr:row>0</xdr:row>
                    <xdr:rowOff>161925</xdr:rowOff>
                  </from>
                  <to>
                    <xdr:col>2</xdr:col>
                    <xdr:colOff>57150</xdr:colOff>
                    <xdr:row>3</xdr:row>
                    <xdr:rowOff>66675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A1:AC55"/>
  <sheetViews>
    <sheetView showZeros="0" workbookViewId="0">
      <selection activeCell="M30" sqref="M30"/>
    </sheetView>
  </sheetViews>
  <sheetFormatPr defaultRowHeight="13.5"/>
  <cols>
    <col min="1" max="1" width="10.375" style="50" customWidth="1"/>
    <col min="2" max="5" width="9.625" style="50" customWidth="1"/>
    <col min="6" max="9" width="5.125" style="50" customWidth="1"/>
    <col min="10" max="10" width="9.625" style="50" customWidth="1"/>
    <col min="11" max="11" width="10.25" style="50" customWidth="1"/>
    <col min="12" max="27" width="9" style="50"/>
    <col min="28" max="28" width="12.75" style="50" hidden="1" customWidth="1"/>
    <col min="29" max="29" width="13.125" style="50" hidden="1" customWidth="1"/>
    <col min="30" max="256" width="9" style="50"/>
    <col min="257" max="257" width="10.375" style="50" customWidth="1"/>
    <col min="258" max="261" width="9.625" style="50" customWidth="1"/>
    <col min="262" max="265" width="5.125" style="50" customWidth="1"/>
    <col min="266" max="266" width="9.625" style="50" customWidth="1"/>
    <col min="267" max="267" width="10.25" style="50" customWidth="1"/>
    <col min="268" max="283" width="9" style="50"/>
    <col min="284" max="285" width="0" style="50" hidden="1" customWidth="1"/>
    <col min="286" max="512" width="9" style="50"/>
    <col min="513" max="513" width="10.375" style="50" customWidth="1"/>
    <col min="514" max="517" width="9.625" style="50" customWidth="1"/>
    <col min="518" max="521" width="5.125" style="50" customWidth="1"/>
    <col min="522" max="522" width="9.625" style="50" customWidth="1"/>
    <col min="523" max="523" width="10.25" style="50" customWidth="1"/>
    <col min="524" max="539" width="9" style="50"/>
    <col min="540" max="541" width="0" style="50" hidden="1" customWidth="1"/>
    <col min="542" max="768" width="9" style="50"/>
    <col min="769" max="769" width="10.375" style="50" customWidth="1"/>
    <col min="770" max="773" width="9.625" style="50" customWidth="1"/>
    <col min="774" max="777" width="5.125" style="50" customWidth="1"/>
    <col min="778" max="778" width="9.625" style="50" customWidth="1"/>
    <col min="779" max="779" width="10.25" style="50" customWidth="1"/>
    <col min="780" max="795" width="9" style="50"/>
    <col min="796" max="797" width="0" style="50" hidden="1" customWidth="1"/>
    <col min="798" max="1024" width="9" style="50"/>
    <col min="1025" max="1025" width="10.375" style="50" customWidth="1"/>
    <col min="1026" max="1029" width="9.625" style="50" customWidth="1"/>
    <col min="1030" max="1033" width="5.125" style="50" customWidth="1"/>
    <col min="1034" max="1034" width="9.625" style="50" customWidth="1"/>
    <col min="1035" max="1035" width="10.25" style="50" customWidth="1"/>
    <col min="1036" max="1051" width="9" style="50"/>
    <col min="1052" max="1053" width="0" style="50" hidden="1" customWidth="1"/>
    <col min="1054" max="1280" width="9" style="50"/>
    <col min="1281" max="1281" width="10.375" style="50" customWidth="1"/>
    <col min="1282" max="1285" width="9.625" style="50" customWidth="1"/>
    <col min="1286" max="1289" width="5.125" style="50" customWidth="1"/>
    <col min="1290" max="1290" width="9.625" style="50" customWidth="1"/>
    <col min="1291" max="1291" width="10.25" style="50" customWidth="1"/>
    <col min="1292" max="1307" width="9" style="50"/>
    <col min="1308" max="1309" width="0" style="50" hidden="1" customWidth="1"/>
    <col min="1310" max="1536" width="9" style="50"/>
    <col min="1537" max="1537" width="10.375" style="50" customWidth="1"/>
    <col min="1538" max="1541" width="9.625" style="50" customWidth="1"/>
    <col min="1542" max="1545" width="5.125" style="50" customWidth="1"/>
    <col min="1546" max="1546" width="9.625" style="50" customWidth="1"/>
    <col min="1547" max="1547" width="10.25" style="50" customWidth="1"/>
    <col min="1548" max="1563" width="9" style="50"/>
    <col min="1564" max="1565" width="0" style="50" hidden="1" customWidth="1"/>
    <col min="1566" max="1792" width="9" style="50"/>
    <col min="1793" max="1793" width="10.375" style="50" customWidth="1"/>
    <col min="1794" max="1797" width="9.625" style="50" customWidth="1"/>
    <col min="1798" max="1801" width="5.125" style="50" customWidth="1"/>
    <col min="1802" max="1802" width="9.625" style="50" customWidth="1"/>
    <col min="1803" max="1803" width="10.25" style="50" customWidth="1"/>
    <col min="1804" max="1819" width="9" style="50"/>
    <col min="1820" max="1821" width="0" style="50" hidden="1" customWidth="1"/>
    <col min="1822" max="2048" width="9" style="50"/>
    <col min="2049" max="2049" width="10.375" style="50" customWidth="1"/>
    <col min="2050" max="2053" width="9.625" style="50" customWidth="1"/>
    <col min="2054" max="2057" width="5.125" style="50" customWidth="1"/>
    <col min="2058" max="2058" width="9.625" style="50" customWidth="1"/>
    <col min="2059" max="2059" width="10.25" style="50" customWidth="1"/>
    <col min="2060" max="2075" width="9" style="50"/>
    <col min="2076" max="2077" width="0" style="50" hidden="1" customWidth="1"/>
    <col min="2078" max="2304" width="9" style="50"/>
    <col min="2305" max="2305" width="10.375" style="50" customWidth="1"/>
    <col min="2306" max="2309" width="9.625" style="50" customWidth="1"/>
    <col min="2310" max="2313" width="5.125" style="50" customWidth="1"/>
    <col min="2314" max="2314" width="9.625" style="50" customWidth="1"/>
    <col min="2315" max="2315" width="10.25" style="50" customWidth="1"/>
    <col min="2316" max="2331" width="9" style="50"/>
    <col min="2332" max="2333" width="0" style="50" hidden="1" customWidth="1"/>
    <col min="2334" max="2560" width="9" style="50"/>
    <col min="2561" max="2561" width="10.375" style="50" customWidth="1"/>
    <col min="2562" max="2565" width="9.625" style="50" customWidth="1"/>
    <col min="2566" max="2569" width="5.125" style="50" customWidth="1"/>
    <col min="2570" max="2570" width="9.625" style="50" customWidth="1"/>
    <col min="2571" max="2571" width="10.25" style="50" customWidth="1"/>
    <col min="2572" max="2587" width="9" style="50"/>
    <col min="2588" max="2589" width="0" style="50" hidden="1" customWidth="1"/>
    <col min="2590" max="2816" width="9" style="50"/>
    <col min="2817" max="2817" width="10.375" style="50" customWidth="1"/>
    <col min="2818" max="2821" width="9.625" style="50" customWidth="1"/>
    <col min="2822" max="2825" width="5.125" style="50" customWidth="1"/>
    <col min="2826" max="2826" width="9.625" style="50" customWidth="1"/>
    <col min="2827" max="2827" width="10.25" style="50" customWidth="1"/>
    <col min="2828" max="2843" width="9" style="50"/>
    <col min="2844" max="2845" width="0" style="50" hidden="1" customWidth="1"/>
    <col min="2846" max="3072" width="9" style="50"/>
    <col min="3073" max="3073" width="10.375" style="50" customWidth="1"/>
    <col min="3074" max="3077" width="9.625" style="50" customWidth="1"/>
    <col min="3078" max="3081" width="5.125" style="50" customWidth="1"/>
    <col min="3082" max="3082" width="9.625" style="50" customWidth="1"/>
    <col min="3083" max="3083" width="10.25" style="50" customWidth="1"/>
    <col min="3084" max="3099" width="9" style="50"/>
    <col min="3100" max="3101" width="0" style="50" hidden="1" customWidth="1"/>
    <col min="3102" max="3328" width="9" style="50"/>
    <col min="3329" max="3329" width="10.375" style="50" customWidth="1"/>
    <col min="3330" max="3333" width="9.625" style="50" customWidth="1"/>
    <col min="3334" max="3337" width="5.125" style="50" customWidth="1"/>
    <col min="3338" max="3338" width="9.625" style="50" customWidth="1"/>
    <col min="3339" max="3339" width="10.25" style="50" customWidth="1"/>
    <col min="3340" max="3355" width="9" style="50"/>
    <col min="3356" max="3357" width="0" style="50" hidden="1" customWidth="1"/>
    <col min="3358" max="3584" width="9" style="50"/>
    <col min="3585" max="3585" width="10.375" style="50" customWidth="1"/>
    <col min="3586" max="3589" width="9.625" style="50" customWidth="1"/>
    <col min="3590" max="3593" width="5.125" style="50" customWidth="1"/>
    <col min="3594" max="3594" width="9.625" style="50" customWidth="1"/>
    <col min="3595" max="3595" width="10.25" style="50" customWidth="1"/>
    <col min="3596" max="3611" width="9" style="50"/>
    <col min="3612" max="3613" width="0" style="50" hidden="1" customWidth="1"/>
    <col min="3614" max="3840" width="9" style="50"/>
    <col min="3841" max="3841" width="10.375" style="50" customWidth="1"/>
    <col min="3842" max="3845" width="9.625" style="50" customWidth="1"/>
    <col min="3846" max="3849" width="5.125" style="50" customWidth="1"/>
    <col min="3850" max="3850" width="9.625" style="50" customWidth="1"/>
    <col min="3851" max="3851" width="10.25" style="50" customWidth="1"/>
    <col min="3852" max="3867" width="9" style="50"/>
    <col min="3868" max="3869" width="0" style="50" hidden="1" customWidth="1"/>
    <col min="3870" max="4096" width="9" style="50"/>
    <col min="4097" max="4097" width="10.375" style="50" customWidth="1"/>
    <col min="4098" max="4101" width="9.625" style="50" customWidth="1"/>
    <col min="4102" max="4105" width="5.125" style="50" customWidth="1"/>
    <col min="4106" max="4106" width="9.625" style="50" customWidth="1"/>
    <col min="4107" max="4107" width="10.25" style="50" customWidth="1"/>
    <col min="4108" max="4123" width="9" style="50"/>
    <col min="4124" max="4125" width="0" style="50" hidden="1" customWidth="1"/>
    <col min="4126" max="4352" width="9" style="50"/>
    <col min="4353" max="4353" width="10.375" style="50" customWidth="1"/>
    <col min="4354" max="4357" width="9.625" style="50" customWidth="1"/>
    <col min="4358" max="4361" width="5.125" style="50" customWidth="1"/>
    <col min="4362" max="4362" width="9.625" style="50" customWidth="1"/>
    <col min="4363" max="4363" width="10.25" style="50" customWidth="1"/>
    <col min="4364" max="4379" width="9" style="50"/>
    <col min="4380" max="4381" width="0" style="50" hidden="1" customWidth="1"/>
    <col min="4382" max="4608" width="9" style="50"/>
    <col min="4609" max="4609" width="10.375" style="50" customWidth="1"/>
    <col min="4610" max="4613" width="9.625" style="50" customWidth="1"/>
    <col min="4614" max="4617" width="5.125" style="50" customWidth="1"/>
    <col min="4618" max="4618" width="9.625" style="50" customWidth="1"/>
    <col min="4619" max="4619" width="10.25" style="50" customWidth="1"/>
    <col min="4620" max="4635" width="9" style="50"/>
    <col min="4636" max="4637" width="0" style="50" hidden="1" customWidth="1"/>
    <col min="4638" max="4864" width="9" style="50"/>
    <col min="4865" max="4865" width="10.375" style="50" customWidth="1"/>
    <col min="4866" max="4869" width="9.625" style="50" customWidth="1"/>
    <col min="4870" max="4873" width="5.125" style="50" customWidth="1"/>
    <col min="4874" max="4874" width="9.625" style="50" customWidth="1"/>
    <col min="4875" max="4875" width="10.25" style="50" customWidth="1"/>
    <col min="4876" max="4891" width="9" style="50"/>
    <col min="4892" max="4893" width="0" style="50" hidden="1" customWidth="1"/>
    <col min="4894" max="5120" width="9" style="50"/>
    <col min="5121" max="5121" width="10.375" style="50" customWidth="1"/>
    <col min="5122" max="5125" width="9.625" style="50" customWidth="1"/>
    <col min="5126" max="5129" width="5.125" style="50" customWidth="1"/>
    <col min="5130" max="5130" width="9.625" style="50" customWidth="1"/>
    <col min="5131" max="5131" width="10.25" style="50" customWidth="1"/>
    <col min="5132" max="5147" width="9" style="50"/>
    <col min="5148" max="5149" width="0" style="50" hidden="1" customWidth="1"/>
    <col min="5150" max="5376" width="9" style="50"/>
    <col min="5377" max="5377" width="10.375" style="50" customWidth="1"/>
    <col min="5378" max="5381" width="9.625" style="50" customWidth="1"/>
    <col min="5382" max="5385" width="5.125" style="50" customWidth="1"/>
    <col min="5386" max="5386" width="9.625" style="50" customWidth="1"/>
    <col min="5387" max="5387" width="10.25" style="50" customWidth="1"/>
    <col min="5388" max="5403" width="9" style="50"/>
    <col min="5404" max="5405" width="0" style="50" hidden="1" customWidth="1"/>
    <col min="5406" max="5632" width="9" style="50"/>
    <col min="5633" max="5633" width="10.375" style="50" customWidth="1"/>
    <col min="5634" max="5637" width="9.625" style="50" customWidth="1"/>
    <col min="5638" max="5641" width="5.125" style="50" customWidth="1"/>
    <col min="5642" max="5642" width="9.625" style="50" customWidth="1"/>
    <col min="5643" max="5643" width="10.25" style="50" customWidth="1"/>
    <col min="5644" max="5659" width="9" style="50"/>
    <col min="5660" max="5661" width="0" style="50" hidden="1" customWidth="1"/>
    <col min="5662" max="5888" width="9" style="50"/>
    <col min="5889" max="5889" width="10.375" style="50" customWidth="1"/>
    <col min="5890" max="5893" width="9.625" style="50" customWidth="1"/>
    <col min="5894" max="5897" width="5.125" style="50" customWidth="1"/>
    <col min="5898" max="5898" width="9.625" style="50" customWidth="1"/>
    <col min="5899" max="5899" width="10.25" style="50" customWidth="1"/>
    <col min="5900" max="5915" width="9" style="50"/>
    <col min="5916" max="5917" width="0" style="50" hidden="1" customWidth="1"/>
    <col min="5918" max="6144" width="9" style="50"/>
    <col min="6145" max="6145" width="10.375" style="50" customWidth="1"/>
    <col min="6146" max="6149" width="9.625" style="50" customWidth="1"/>
    <col min="6150" max="6153" width="5.125" style="50" customWidth="1"/>
    <col min="6154" max="6154" width="9.625" style="50" customWidth="1"/>
    <col min="6155" max="6155" width="10.25" style="50" customWidth="1"/>
    <col min="6156" max="6171" width="9" style="50"/>
    <col min="6172" max="6173" width="0" style="50" hidden="1" customWidth="1"/>
    <col min="6174" max="6400" width="9" style="50"/>
    <col min="6401" max="6401" width="10.375" style="50" customWidth="1"/>
    <col min="6402" max="6405" width="9.625" style="50" customWidth="1"/>
    <col min="6406" max="6409" width="5.125" style="50" customWidth="1"/>
    <col min="6410" max="6410" width="9.625" style="50" customWidth="1"/>
    <col min="6411" max="6411" width="10.25" style="50" customWidth="1"/>
    <col min="6412" max="6427" width="9" style="50"/>
    <col min="6428" max="6429" width="0" style="50" hidden="1" customWidth="1"/>
    <col min="6430" max="6656" width="9" style="50"/>
    <col min="6657" max="6657" width="10.375" style="50" customWidth="1"/>
    <col min="6658" max="6661" width="9.625" style="50" customWidth="1"/>
    <col min="6662" max="6665" width="5.125" style="50" customWidth="1"/>
    <col min="6666" max="6666" width="9.625" style="50" customWidth="1"/>
    <col min="6667" max="6667" width="10.25" style="50" customWidth="1"/>
    <col min="6668" max="6683" width="9" style="50"/>
    <col min="6684" max="6685" width="0" style="50" hidden="1" customWidth="1"/>
    <col min="6686" max="6912" width="9" style="50"/>
    <col min="6913" max="6913" width="10.375" style="50" customWidth="1"/>
    <col min="6914" max="6917" width="9.625" style="50" customWidth="1"/>
    <col min="6918" max="6921" width="5.125" style="50" customWidth="1"/>
    <col min="6922" max="6922" width="9.625" style="50" customWidth="1"/>
    <col min="6923" max="6923" width="10.25" style="50" customWidth="1"/>
    <col min="6924" max="6939" width="9" style="50"/>
    <col min="6940" max="6941" width="0" style="50" hidden="1" customWidth="1"/>
    <col min="6942" max="7168" width="9" style="50"/>
    <col min="7169" max="7169" width="10.375" style="50" customWidth="1"/>
    <col min="7170" max="7173" width="9.625" style="50" customWidth="1"/>
    <col min="7174" max="7177" width="5.125" style="50" customWidth="1"/>
    <col min="7178" max="7178" width="9.625" style="50" customWidth="1"/>
    <col min="7179" max="7179" width="10.25" style="50" customWidth="1"/>
    <col min="7180" max="7195" width="9" style="50"/>
    <col min="7196" max="7197" width="0" style="50" hidden="1" customWidth="1"/>
    <col min="7198" max="7424" width="9" style="50"/>
    <col min="7425" max="7425" width="10.375" style="50" customWidth="1"/>
    <col min="7426" max="7429" width="9.625" style="50" customWidth="1"/>
    <col min="7430" max="7433" width="5.125" style="50" customWidth="1"/>
    <col min="7434" max="7434" width="9.625" style="50" customWidth="1"/>
    <col min="7435" max="7435" width="10.25" style="50" customWidth="1"/>
    <col min="7436" max="7451" width="9" style="50"/>
    <col min="7452" max="7453" width="0" style="50" hidden="1" customWidth="1"/>
    <col min="7454" max="7680" width="9" style="50"/>
    <col min="7681" max="7681" width="10.375" style="50" customWidth="1"/>
    <col min="7682" max="7685" width="9.625" style="50" customWidth="1"/>
    <col min="7686" max="7689" width="5.125" style="50" customWidth="1"/>
    <col min="7690" max="7690" width="9.625" style="50" customWidth="1"/>
    <col min="7691" max="7691" width="10.25" style="50" customWidth="1"/>
    <col min="7692" max="7707" width="9" style="50"/>
    <col min="7708" max="7709" width="0" style="50" hidden="1" customWidth="1"/>
    <col min="7710" max="7936" width="9" style="50"/>
    <col min="7937" max="7937" width="10.375" style="50" customWidth="1"/>
    <col min="7938" max="7941" width="9.625" style="50" customWidth="1"/>
    <col min="7942" max="7945" width="5.125" style="50" customWidth="1"/>
    <col min="7946" max="7946" width="9.625" style="50" customWidth="1"/>
    <col min="7947" max="7947" width="10.25" style="50" customWidth="1"/>
    <col min="7948" max="7963" width="9" style="50"/>
    <col min="7964" max="7965" width="0" style="50" hidden="1" customWidth="1"/>
    <col min="7966" max="8192" width="9" style="50"/>
    <col min="8193" max="8193" width="10.375" style="50" customWidth="1"/>
    <col min="8194" max="8197" width="9.625" style="50" customWidth="1"/>
    <col min="8198" max="8201" width="5.125" style="50" customWidth="1"/>
    <col min="8202" max="8202" width="9.625" style="50" customWidth="1"/>
    <col min="8203" max="8203" width="10.25" style="50" customWidth="1"/>
    <col min="8204" max="8219" width="9" style="50"/>
    <col min="8220" max="8221" width="0" style="50" hidden="1" customWidth="1"/>
    <col min="8222" max="8448" width="9" style="50"/>
    <col min="8449" max="8449" width="10.375" style="50" customWidth="1"/>
    <col min="8450" max="8453" width="9.625" style="50" customWidth="1"/>
    <col min="8454" max="8457" width="5.125" style="50" customWidth="1"/>
    <col min="8458" max="8458" width="9.625" style="50" customWidth="1"/>
    <col min="8459" max="8459" width="10.25" style="50" customWidth="1"/>
    <col min="8460" max="8475" width="9" style="50"/>
    <col min="8476" max="8477" width="0" style="50" hidden="1" customWidth="1"/>
    <col min="8478" max="8704" width="9" style="50"/>
    <col min="8705" max="8705" width="10.375" style="50" customWidth="1"/>
    <col min="8706" max="8709" width="9.625" style="50" customWidth="1"/>
    <col min="8710" max="8713" width="5.125" style="50" customWidth="1"/>
    <col min="8714" max="8714" width="9.625" style="50" customWidth="1"/>
    <col min="8715" max="8715" width="10.25" style="50" customWidth="1"/>
    <col min="8716" max="8731" width="9" style="50"/>
    <col min="8732" max="8733" width="0" style="50" hidden="1" customWidth="1"/>
    <col min="8734" max="8960" width="9" style="50"/>
    <col min="8961" max="8961" width="10.375" style="50" customWidth="1"/>
    <col min="8962" max="8965" width="9.625" style="50" customWidth="1"/>
    <col min="8966" max="8969" width="5.125" style="50" customWidth="1"/>
    <col min="8970" max="8970" width="9.625" style="50" customWidth="1"/>
    <col min="8971" max="8971" width="10.25" style="50" customWidth="1"/>
    <col min="8972" max="8987" width="9" style="50"/>
    <col min="8988" max="8989" width="0" style="50" hidden="1" customWidth="1"/>
    <col min="8990" max="9216" width="9" style="50"/>
    <col min="9217" max="9217" width="10.375" style="50" customWidth="1"/>
    <col min="9218" max="9221" width="9.625" style="50" customWidth="1"/>
    <col min="9222" max="9225" width="5.125" style="50" customWidth="1"/>
    <col min="9226" max="9226" width="9.625" style="50" customWidth="1"/>
    <col min="9227" max="9227" width="10.25" style="50" customWidth="1"/>
    <col min="9228" max="9243" width="9" style="50"/>
    <col min="9244" max="9245" width="0" style="50" hidden="1" customWidth="1"/>
    <col min="9246" max="9472" width="9" style="50"/>
    <col min="9473" max="9473" width="10.375" style="50" customWidth="1"/>
    <col min="9474" max="9477" width="9.625" style="50" customWidth="1"/>
    <col min="9478" max="9481" width="5.125" style="50" customWidth="1"/>
    <col min="9482" max="9482" width="9.625" style="50" customWidth="1"/>
    <col min="9483" max="9483" width="10.25" style="50" customWidth="1"/>
    <col min="9484" max="9499" width="9" style="50"/>
    <col min="9500" max="9501" width="0" style="50" hidden="1" customWidth="1"/>
    <col min="9502" max="9728" width="9" style="50"/>
    <col min="9729" max="9729" width="10.375" style="50" customWidth="1"/>
    <col min="9730" max="9733" width="9.625" style="50" customWidth="1"/>
    <col min="9734" max="9737" width="5.125" style="50" customWidth="1"/>
    <col min="9738" max="9738" width="9.625" style="50" customWidth="1"/>
    <col min="9739" max="9739" width="10.25" style="50" customWidth="1"/>
    <col min="9740" max="9755" width="9" style="50"/>
    <col min="9756" max="9757" width="0" style="50" hidden="1" customWidth="1"/>
    <col min="9758" max="9984" width="9" style="50"/>
    <col min="9985" max="9985" width="10.375" style="50" customWidth="1"/>
    <col min="9986" max="9989" width="9.625" style="50" customWidth="1"/>
    <col min="9990" max="9993" width="5.125" style="50" customWidth="1"/>
    <col min="9994" max="9994" width="9.625" style="50" customWidth="1"/>
    <col min="9995" max="9995" width="10.25" style="50" customWidth="1"/>
    <col min="9996" max="10011" width="9" style="50"/>
    <col min="10012" max="10013" width="0" style="50" hidden="1" customWidth="1"/>
    <col min="10014" max="10240" width="9" style="50"/>
    <col min="10241" max="10241" width="10.375" style="50" customWidth="1"/>
    <col min="10242" max="10245" width="9.625" style="50" customWidth="1"/>
    <col min="10246" max="10249" width="5.125" style="50" customWidth="1"/>
    <col min="10250" max="10250" width="9.625" style="50" customWidth="1"/>
    <col min="10251" max="10251" width="10.25" style="50" customWidth="1"/>
    <col min="10252" max="10267" width="9" style="50"/>
    <col min="10268" max="10269" width="0" style="50" hidden="1" customWidth="1"/>
    <col min="10270" max="10496" width="9" style="50"/>
    <col min="10497" max="10497" width="10.375" style="50" customWidth="1"/>
    <col min="10498" max="10501" width="9.625" style="50" customWidth="1"/>
    <col min="10502" max="10505" width="5.125" style="50" customWidth="1"/>
    <col min="10506" max="10506" width="9.625" style="50" customWidth="1"/>
    <col min="10507" max="10507" width="10.25" style="50" customWidth="1"/>
    <col min="10508" max="10523" width="9" style="50"/>
    <col min="10524" max="10525" width="0" style="50" hidden="1" customWidth="1"/>
    <col min="10526" max="10752" width="9" style="50"/>
    <col min="10753" max="10753" width="10.375" style="50" customWidth="1"/>
    <col min="10754" max="10757" width="9.625" style="50" customWidth="1"/>
    <col min="10758" max="10761" width="5.125" style="50" customWidth="1"/>
    <col min="10762" max="10762" width="9.625" style="50" customWidth="1"/>
    <col min="10763" max="10763" width="10.25" style="50" customWidth="1"/>
    <col min="10764" max="10779" width="9" style="50"/>
    <col min="10780" max="10781" width="0" style="50" hidden="1" customWidth="1"/>
    <col min="10782" max="11008" width="9" style="50"/>
    <col min="11009" max="11009" width="10.375" style="50" customWidth="1"/>
    <col min="11010" max="11013" width="9.625" style="50" customWidth="1"/>
    <col min="11014" max="11017" width="5.125" style="50" customWidth="1"/>
    <col min="11018" max="11018" width="9.625" style="50" customWidth="1"/>
    <col min="11019" max="11019" width="10.25" style="50" customWidth="1"/>
    <col min="11020" max="11035" width="9" style="50"/>
    <col min="11036" max="11037" width="0" style="50" hidden="1" customWidth="1"/>
    <col min="11038" max="11264" width="9" style="50"/>
    <col min="11265" max="11265" width="10.375" style="50" customWidth="1"/>
    <col min="11266" max="11269" width="9.625" style="50" customWidth="1"/>
    <col min="11270" max="11273" width="5.125" style="50" customWidth="1"/>
    <col min="11274" max="11274" width="9.625" style="50" customWidth="1"/>
    <col min="11275" max="11275" width="10.25" style="50" customWidth="1"/>
    <col min="11276" max="11291" width="9" style="50"/>
    <col min="11292" max="11293" width="0" style="50" hidden="1" customWidth="1"/>
    <col min="11294" max="11520" width="9" style="50"/>
    <col min="11521" max="11521" width="10.375" style="50" customWidth="1"/>
    <col min="11522" max="11525" width="9.625" style="50" customWidth="1"/>
    <col min="11526" max="11529" width="5.125" style="50" customWidth="1"/>
    <col min="11530" max="11530" width="9.625" style="50" customWidth="1"/>
    <col min="11531" max="11531" width="10.25" style="50" customWidth="1"/>
    <col min="11532" max="11547" width="9" style="50"/>
    <col min="11548" max="11549" width="0" style="50" hidden="1" customWidth="1"/>
    <col min="11550" max="11776" width="9" style="50"/>
    <col min="11777" max="11777" width="10.375" style="50" customWidth="1"/>
    <col min="11778" max="11781" width="9.625" style="50" customWidth="1"/>
    <col min="11782" max="11785" width="5.125" style="50" customWidth="1"/>
    <col min="11786" max="11786" width="9.625" style="50" customWidth="1"/>
    <col min="11787" max="11787" width="10.25" style="50" customWidth="1"/>
    <col min="11788" max="11803" width="9" style="50"/>
    <col min="11804" max="11805" width="0" style="50" hidden="1" customWidth="1"/>
    <col min="11806" max="12032" width="9" style="50"/>
    <col min="12033" max="12033" width="10.375" style="50" customWidth="1"/>
    <col min="12034" max="12037" width="9.625" style="50" customWidth="1"/>
    <col min="12038" max="12041" width="5.125" style="50" customWidth="1"/>
    <col min="12042" max="12042" width="9.625" style="50" customWidth="1"/>
    <col min="12043" max="12043" width="10.25" style="50" customWidth="1"/>
    <col min="12044" max="12059" width="9" style="50"/>
    <col min="12060" max="12061" width="0" style="50" hidden="1" customWidth="1"/>
    <col min="12062" max="12288" width="9" style="50"/>
    <col min="12289" max="12289" width="10.375" style="50" customWidth="1"/>
    <col min="12290" max="12293" width="9.625" style="50" customWidth="1"/>
    <col min="12294" max="12297" width="5.125" style="50" customWidth="1"/>
    <col min="12298" max="12298" width="9.625" style="50" customWidth="1"/>
    <col min="12299" max="12299" width="10.25" style="50" customWidth="1"/>
    <col min="12300" max="12315" width="9" style="50"/>
    <col min="12316" max="12317" width="0" style="50" hidden="1" customWidth="1"/>
    <col min="12318" max="12544" width="9" style="50"/>
    <col min="12545" max="12545" width="10.375" style="50" customWidth="1"/>
    <col min="12546" max="12549" width="9.625" style="50" customWidth="1"/>
    <col min="12550" max="12553" width="5.125" style="50" customWidth="1"/>
    <col min="12554" max="12554" width="9.625" style="50" customWidth="1"/>
    <col min="12555" max="12555" width="10.25" style="50" customWidth="1"/>
    <col min="12556" max="12571" width="9" style="50"/>
    <col min="12572" max="12573" width="0" style="50" hidden="1" customWidth="1"/>
    <col min="12574" max="12800" width="9" style="50"/>
    <col min="12801" max="12801" width="10.375" style="50" customWidth="1"/>
    <col min="12802" max="12805" width="9.625" style="50" customWidth="1"/>
    <col min="12806" max="12809" width="5.125" style="50" customWidth="1"/>
    <col min="12810" max="12810" width="9.625" style="50" customWidth="1"/>
    <col min="12811" max="12811" width="10.25" style="50" customWidth="1"/>
    <col min="12812" max="12827" width="9" style="50"/>
    <col min="12828" max="12829" width="0" style="50" hidden="1" customWidth="1"/>
    <col min="12830" max="13056" width="9" style="50"/>
    <col min="13057" max="13057" width="10.375" style="50" customWidth="1"/>
    <col min="13058" max="13061" width="9.625" style="50" customWidth="1"/>
    <col min="13062" max="13065" width="5.125" style="50" customWidth="1"/>
    <col min="13066" max="13066" width="9.625" style="50" customWidth="1"/>
    <col min="13067" max="13067" width="10.25" style="50" customWidth="1"/>
    <col min="13068" max="13083" width="9" style="50"/>
    <col min="13084" max="13085" width="0" style="50" hidden="1" customWidth="1"/>
    <col min="13086" max="13312" width="9" style="50"/>
    <col min="13313" max="13313" width="10.375" style="50" customWidth="1"/>
    <col min="13314" max="13317" width="9.625" style="50" customWidth="1"/>
    <col min="13318" max="13321" width="5.125" style="50" customWidth="1"/>
    <col min="13322" max="13322" width="9.625" style="50" customWidth="1"/>
    <col min="13323" max="13323" width="10.25" style="50" customWidth="1"/>
    <col min="13324" max="13339" width="9" style="50"/>
    <col min="13340" max="13341" width="0" style="50" hidden="1" customWidth="1"/>
    <col min="13342" max="13568" width="9" style="50"/>
    <col min="13569" max="13569" width="10.375" style="50" customWidth="1"/>
    <col min="13570" max="13573" width="9.625" style="50" customWidth="1"/>
    <col min="13574" max="13577" width="5.125" style="50" customWidth="1"/>
    <col min="13578" max="13578" width="9.625" style="50" customWidth="1"/>
    <col min="13579" max="13579" width="10.25" style="50" customWidth="1"/>
    <col min="13580" max="13595" width="9" style="50"/>
    <col min="13596" max="13597" width="0" style="50" hidden="1" customWidth="1"/>
    <col min="13598" max="13824" width="9" style="50"/>
    <col min="13825" max="13825" width="10.375" style="50" customWidth="1"/>
    <col min="13826" max="13829" width="9.625" style="50" customWidth="1"/>
    <col min="13830" max="13833" width="5.125" style="50" customWidth="1"/>
    <col min="13834" max="13834" width="9.625" style="50" customWidth="1"/>
    <col min="13835" max="13835" width="10.25" style="50" customWidth="1"/>
    <col min="13836" max="13851" width="9" style="50"/>
    <col min="13852" max="13853" width="0" style="50" hidden="1" customWidth="1"/>
    <col min="13854" max="14080" width="9" style="50"/>
    <col min="14081" max="14081" width="10.375" style="50" customWidth="1"/>
    <col min="14082" max="14085" width="9.625" style="50" customWidth="1"/>
    <col min="14086" max="14089" width="5.125" style="50" customWidth="1"/>
    <col min="14090" max="14090" width="9.625" style="50" customWidth="1"/>
    <col min="14091" max="14091" width="10.25" style="50" customWidth="1"/>
    <col min="14092" max="14107" width="9" style="50"/>
    <col min="14108" max="14109" width="0" style="50" hidden="1" customWidth="1"/>
    <col min="14110" max="14336" width="9" style="50"/>
    <col min="14337" max="14337" width="10.375" style="50" customWidth="1"/>
    <col min="14338" max="14341" width="9.625" style="50" customWidth="1"/>
    <col min="14342" max="14345" width="5.125" style="50" customWidth="1"/>
    <col min="14346" max="14346" width="9.625" style="50" customWidth="1"/>
    <col min="14347" max="14347" width="10.25" style="50" customWidth="1"/>
    <col min="14348" max="14363" width="9" style="50"/>
    <col min="14364" max="14365" width="0" style="50" hidden="1" customWidth="1"/>
    <col min="14366" max="14592" width="9" style="50"/>
    <col min="14593" max="14593" width="10.375" style="50" customWidth="1"/>
    <col min="14594" max="14597" width="9.625" style="50" customWidth="1"/>
    <col min="14598" max="14601" width="5.125" style="50" customWidth="1"/>
    <col min="14602" max="14602" width="9.625" style="50" customWidth="1"/>
    <col min="14603" max="14603" width="10.25" style="50" customWidth="1"/>
    <col min="14604" max="14619" width="9" style="50"/>
    <col min="14620" max="14621" width="0" style="50" hidden="1" customWidth="1"/>
    <col min="14622" max="14848" width="9" style="50"/>
    <col min="14849" max="14849" width="10.375" style="50" customWidth="1"/>
    <col min="14850" max="14853" width="9.625" style="50" customWidth="1"/>
    <col min="14854" max="14857" width="5.125" style="50" customWidth="1"/>
    <col min="14858" max="14858" width="9.625" style="50" customWidth="1"/>
    <col min="14859" max="14859" width="10.25" style="50" customWidth="1"/>
    <col min="14860" max="14875" width="9" style="50"/>
    <col min="14876" max="14877" width="0" style="50" hidden="1" customWidth="1"/>
    <col min="14878" max="15104" width="9" style="50"/>
    <col min="15105" max="15105" width="10.375" style="50" customWidth="1"/>
    <col min="15106" max="15109" width="9.625" style="50" customWidth="1"/>
    <col min="15110" max="15113" width="5.125" style="50" customWidth="1"/>
    <col min="15114" max="15114" width="9.625" style="50" customWidth="1"/>
    <col min="15115" max="15115" width="10.25" style="50" customWidth="1"/>
    <col min="15116" max="15131" width="9" style="50"/>
    <col min="15132" max="15133" width="0" style="50" hidden="1" customWidth="1"/>
    <col min="15134" max="15360" width="9" style="50"/>
    <col min="15361" max="15361" width="10.375" style="50" customWidth="1"/>
    <col min="15362" max="15365" width="9.625" style="50" customWidth="1"/>
    <col min="15366" max="15369" width="5.125" style="50" customWidth="1"/>
    <col min="15370" max="15370" width="9.625" style="50" customWidth="1"/>
    <col min="15371" max="15371" width="10.25" style="50" customWidth="1"/>
    <col min="15372" max="15387" width="9" style="50"/>
    <col min="15388" max="15389" width="0" style="50" hidden="1" customWidth="1"/>
    <col min="15390" max="15616" width="9" style="50"/>
    <col min="15617" max="15617" width="10.375" style="50" customWidth="1"/>
    <col min="15618" max="15621" width="9.625" style="50" customWidth="1"/>
    <col min="15622" max="15625" width="5.125" style="50" customWidth="1"/>
    <col min="15626" max="15626" width="9.625" style="50" customWidth="1"/>
    <col min="15627" max="15627" width="10.25" style="50" customWidth="1"/>
    <col min="15628" max="15643" width="9" style="50"/>
    <col min="15644" max="15645" width="0" style="50" hidden="1" customWidth="1"/>
    <col min="15646" max="15872" width="9" style="50"/>
    <col min="15873" max="15873" width="10.375" style="50" customWidth="1"/>
    <col min="15874" max="15877" width="9.625" style="50" customWidth="1"/>
    <col min="15878" max="15881" width="5.125" style="50" customWidth="1"/>
    <col min="15882" max="15882" width="9.625" style="50" customWidth="1"/>
    <col min="15883" max="15883" width="10.25" style="50" customWidth="1"/>
    <col min="15884" max="15899" width="9" style="50"/>
    <col min="15900" max="15901" width="0" style="50" hidden="1" customWidth="1"/>
    <col min="15902" max="16128" width="9" style="50"/>
    <col min="16129" max="16129" width="10.375" style="50" customWidth="1"/>
    <col min="16130" max="16133" width="9.625" style="50" customWidth="1"/>
    <col min="16134" max="16137" width="5.125" style="50" customWidth="1"/>
    <col min="16138" max="16138" width="9.625" style="50" customWidth="1"/>
    <col min="16139" max="16139" width="10.25" style="50" customWidth="1"/>
    <col min="16140" max="16155" width="9" style="50"/>
    <col min="16156" max="16157" width="0" style="50" hidden="1" customWidth="1"/>
    <col min="16158" max="16384" width="9" style="50"/>
  </cols>
  <sheetData>
    <row r="1" spans="1:29" ht="16.149999999999999" customHeight="1">
      <c r="A1" s="50" t="s">
        <v>259</v>
      </c>
      <c r="K1" s="51" t="s">
        <v>260</v>
      </c>
      <c r="L1" s="52"/>
      <c r="M1" s="52"/>
      <c r="N1" s="52"/>
      <c r="O1" s="52"/>
      <c r="P1" s="52"/>
      <c r="Q1" s="52"/>
      <c r="R1" s="52"/>
      <c r="S1" s="52"/>
      <c r="T1" s="52"/>
      <c r="U1" s="52"/>
      <c r="V1" s="52"/>
      <c r="W1" s="52"/>
      <c r="X1" s="52"/>
      <c r="Y1" s="52"/>
      <c r="Z1" s="52"/>
      <c r="AA1" s="52"/>
      <c r="AB1" s="50" t="str">
        <f>LEFT(B16,12)</f>
        <v>012133510200</v>
      </c>
      <c r="AC1" s="50" t="str">
        <f>AB1&amp;1</f>
        <v>0121335102001</v>
      </c>
    </row>
    <row r="2" spans="1:29" ht="16.149999999999999" customHeight="1">
      <c r="K2" s="51"/>
      <c r="L2" s="52"/>
      <c r="M2" s="52"/>
      <c r="N2" s="52"/>
      <c r="O2" s="52"/>
      <c r="P2" s="52"/>
      <c r="Q2" s="52"/>
      <c r="R2" s="52"/>
      <c r="S2" s="52"/>
      <c r="T2" s="52"/>
      <c r="U2" s="52"/>
      <c r="V2" s="52"/>
      <c r="W2" s="52"/>
      <c r="X2" s="52"/>
      <c r="Y2" s="52"/>
      <c r="Z2" s="52"/>
      <c r="AA2" s="52"/>
    </row>
    <row r="3" spans="1:29" ht="15" customHeight="1">
      <c r="J3" s="503">
        <f ca="1">TODAY()</f>
        <v>45027</v>
      </c>
      <c r="K3" s="503"/>
      <c r="L3" s="52"/>
      <c r="M3" s="52"/>
      <c r="N3" s="52"/>
      <c r="O3" s="52"/>
      <c r="P3" s="52"/>
      <c r="Q3" s="52"/>
      <c r="R3" s="52"/>
      <c r="S3" s="52"/>
      <c r="T3" s="52"/>
      <c r="U3" s="52"/>
      <c r="V3" s="52"/>
      <c r="W3" s="52"/>
      <c r="X3" s="52"/>
      <c r="Y3" s="52"/>
      <c r="Z3" s="52"/>
      <c r="AA3" s="52"/>
    </row>
    <row r="4" spans="1:29" ht="31.15" customHeight="1">
      <c r="A4" s="504" t="s">
        <v>261</v>
      </c>
      <c r="B4" s="504"/>
      <c r="C4" s="504"/>
      <c r="D4" s="504"/>
      <c r="E4" s="504"/>
      <c r="F4" s="504"/>
      <c r="G4" s="504"/>
      <c r="H4" s="504"/>
      <c r="I4" s="504"/>
      <c r="J4" s="504"/>
      <c r="K4" s="504"/>
      <c r="L4" s="52"/>
      <c r="M4" s="52"/>
      <c r="N4" s="52"/>
      <c r="O4" s="52"/>
      <c r="P4" s="52"/>
      <c r="Q4" s="52"/>
      <c r="R4" s="52"/>
      <c r="S4" s="52"/>
      <c r="T4" s="52"/>
      <c r="U4" s="52"/>
      <c r="V4" s="52"/>
      <c r="W4" s="52"/>
      <c r="X4" s="52"/>
      <c r="Y4" s="52"/>
      <c r="Z4" s="52"/>
      <c r="AA4" s="52"/>
    </row>
    <row r="5" spans="1:29" ht="14.45" customHeight="1">
      <c r="B5" s="53"/>
      <c r="C5" s="53"/>
      <c r="D5" s="53"/>
      <c r="E5" s="53"/>
      <c r="F5" s="53"/>
      <c r="G5" s="53"/>
      <c r="H5" s="53"/>
      <c r="I5" s="53"/>
      <c r="J5" s="53"/>
      <c r="K5" s="53"/>
      <c r="L5" s="52"/>
      <c r="M5" s="52"/>
      <c r="N5" s="52"/>
      <c r="O5" s="52"/>
      <c r="P5" s="52"/>
      <c r="Q5" s="52"/>
      <c r="R5" s="52"/>
      <c r="S5" s="52"/>
      <c r="T5" s="52"/>
      <c r="U5" s="52"/>
      <c r="V5" s="52"/>
      <c r="W5" s="52"/>
      <c r="X5" s="52"/>
      <c r="Y5" s="52"/>
      <c r="Z5" s="52"/>
      <c r="AA5" s="52"/>
    </row>
    <row r="6" spans="1:29" ht="15.75" customHeight="1">
      <c r="A6" s="505" t="s">
        <v>262</v>
      </c>
      <c r="B6" s="506"/>
      <c r="C6" s="507"/>
      <c r="D6" s="505" t="s">
        <v>263</v>
      </c>
      <c r="E6" s="506"/>
      <c r="F6" s="507"/>
      <c r="G6" s="508" t="s">
        <v>264</v>
      </c>
      <c r="H6" s="508"/>
      <c r="I6" s="508"/>
      <c r="J6" s="508"/>
      <c r="K6" s="54" t="s">
        <v>265</v>
      </c>
      <c r="L6" s="52"/>
      <c r="M6" s="52"/>
      <c r="N6" s="52"/>
      <c r="O6" s="52"/>
      <c r="P6" s="52"/>
      <c r="Q6" s="52"/>
      <c r="R6" s="52"/>
      <c r="S6" s="52"/>
      <c r="T6" s="52"/>
      <c r="U6" s="52"/>
      <c r="V6" s="52"/>
      <c r="W6" s="52"/>
      <c r="X6" s="52"/>
      <c r="Y6" s="52"/>
      <c r="Z6" s="52"/>
      <c r="AA6" s="52"/>
    </row>
    <row r="7" spans="1:29" ht="27.75" customHeight="1">
      <c r="A7" s="515" t="s">
        <v>464</v>
      </c>
      <c r="B7" s="516"/>
      <c r="C7" s="517"/>
      <c r="D7" s="518">
        <v>3601496</v>
      </c>
      <c r="E7" s="519"/>
      <c r="F7" s="520"/>
      <c r="G7" s="502"/>
      <c r="H7" s="502"/>
      <c r="I7" s="502"/>
      <c r="J7" s="502"/>
      <c r="K7" s="28"/>
      <c r="L7" s="52"/>
      <c r="M7" s="52"/>
      <c r="N7" s="52"/>
      <c r="O7" s="52"/>
      <c r="P7" s="52"/>
      <c r="Q7" s="52"/>
      <c r="R7" s="52"/>
      <c r="S7" s="52"/>
      <c r="T7" s="52"/>
      <c r="U7" s="52"/>
      <c r="V7" s="52"/>
      <c r="W7" s="52"/>
      <c r="X7" s="52"/>
      <c r="Y7" s="52"/>
      <c r="Z7" s="52"/>
      <c r="AA7" s="52"/>
    </row>
    <row r="8" spans="1:29" ht="5.0999999999999996" customHeight="1">
      <c r="B8" s="53"/>
      <c r="C8" s="53"/>
      <c r="D8" s="53"/>
      <c r="E8" s="53"/>
      <c r="F8" s="53"/>
      <c r="G8" s="53"/>
      <c r="H8" s="53"/>
      <c r="I8" s="53"/>
      <c r="J8" s="53"/>
      <c r="K8" s="101"/>
      <c r="L8" s="52"/>
      <c r="M8" s="52"/>
      <c r="N8" s="52"/>
      <c r="O8" s="52"/>
      <c r="P8" s="52"/>
      <c r="Q8" s="52"/>
      <c r="R8" s="52"/>
      <c r="S8" s="52"/>
      <c r="T8" s="52"/>
      <c r="U8" s="52"/>
      <c r="V8" s="52"/>
      <c r="W8" s="52"/>
      <c r="X8" s="52"/>
      <c r="Y8" s="52"/>
      <c r="Z8" s="52"/>
      <c r="AA8" s="52"/>
    </row>
    <row r="9" spans="1:29" ht="17.25" customHeight="1">
      <c r="A9" s="474" t="s">
        <v>266</v>
      </c>
      <c r="B9" s="58" t="s">
        <v>10</v>
      </c>
      <c r="C9" s="475" t="s">
        <v>195</v>
      </c>
      <c r="D9" s="475"/>
      <c r="E9" s="488" t="s">
        <v>267</v>
      </c>
      <c r="F9" s="489"/>
      <c r="G9" s="490"/>
      <c r="H9" s="475" t="s">
        <v>268</v>
      </c>
      <c r="I9" s="59"/>
      <c r="J9" s="489" t="s">
        <v>307</v>
      </c>
      <c r="K9" s="490"/>
      <c r="L9" s="52"/>
      <c r="M9" s="52"/>
      <c r="N9" s="52"/>
      <c r="O9" s="52"/>
      <c r="P9" s="52"/>
      <c r="Q9" s="52"/>
      <c r="R9" s="52"/>
      <c r="S9" s="52"/>
      <c r="T9" s="52"/>
      <c r="U9" s="52"/>
      <c r="V9" s="52"/>
      <c r="W9" s="52"/>
      <c r="X9" s="52"/>
      <c r="Y9" s="52"/>
      <c r="Z9" s="52"/>
      <c r="AA9" s="52"/>
    </row>
    <row r="10" spans="1:29" ht="17.25" customHeight="1">
      <c r="A10" s="474"/>
      <c r="B10" s="28">
        <v>50</v>
      </c>
      <c r="C10" s="512">
        <v>1120</v>
      </c>
      <c r="D10" s="512"/>
      <c r="E10" s="452">
        <v>4000</v>
      </c>
      <c r="F10" s="514"/>
      <c r="G10" s="453"/>
      <c r="H10" s="475"/>
      <c r="I10" s="494"/>
      <c r="J10" s="495"/>
      <c r="K10" s="495"/>
      <c r="L10" s="52"/>
      <c r="M10" s="52"/>
      <c r="N10" s="52"/>
      <c r="O10" s="52"/>
      <c r="P10" s="52"/>
      <c r="Q10" s="52"/>
      <c r="R10" s="52"/>
      <c r="S10" s="52"/>
      <c r="T10" s="52"/>
      <c r="U10" s="52"/>
      <c r="V10" s="52"/>
      <c r="W10" s="52"/>
      <c r="X10" s="52"/>
      <c r="Y10" s="52"/>
      <c r="Z10" s="52"/>
      <c r="AA10" s="52"/>
    </row>
    <row r="11" spans="1:29" ht="5.0999999999999996" customHeight="1">
      <c r="A11" s="60"/>
      <c r="C11" s="51"/>
      <c r="D11" s="51"/>
      <c r="E11" s="51"/>
      <c r="F11" s="51"/>
      <c r="G11" s="51"/>
      <c r="H11" s="51"/>
      <c r="K11" s="51"/>
      <c r="L11" s="52"/>
      <c r="M11" s="52"/>
      <c r="N11" s="52"/>
      <c r="O11" s="52"/>
      <c r="P11" s="52"/>
      <c r="Q11" s="52"/>
      <c r="R11" s="52"/>
      <c r="S11" s="52"/>
      <c r="T11" s="52"/>
      <c r="U11" s="52"/>
      <c r="V11" s="52"/>
      <c r="W11" s="52"/>
      <c r="X11" s="52"/>
      <c r="Y11" s="52"/>
      <c r="Z11" s="52"/>
      <c r="AA11" s="52"/>
    </row>
    <row r="12" spans="1:29" ht="17.25" customHeight="1">
      <c r="A12" s="474" t="s">
        <v>269</v>
      </c>
      <c r="B12" s="475" t="s">
        <v>270</v>
      </c>
      <c r="C12" s="475"/>
      <c r="D12" s="58" t="s">
        <v>10</v>
      </c>
      <c r="E12" s="58" t="s">
        <v>271</v>
      </c>
      <c r="F12" s="475" t="s">
        <v>272</v>
      </c>
      <c r="G12" s="475"/>
      <c r="H12" s="475"/>
      <c r="I12" s="475"/>
      <c r="J12" s="475" t="s">
        <v>273</v>
      </c>
      <c r="K12" s="475"/>
      <c r="L12" s="52"/>
      <c r="M12" s="52"/>
      <c r="N12" s="52"/>
      <c r="O12" s="52"/>
      <c r="P12" s="52"/>
      <c r="Q12" s="52"/>
      <c r="R12" s="52"/>
      <c r="S12" s="52"/>
      <c r="T12" s="52"/>
      <c r="U12" s="52"/>
      <c r="V12" s="52"/>
      <c r="W12" s="52"/>
      <c r="X12" s="52"/>
      <c r="Y12" s="52"/>
      <c r="Z12" s="52"/>
      <c r="AA12" s="52"/>
    </row>
    <row r="13" spans="1:29" ht="17.25" customHeight="1">
      <c r="A13" s="474"/>
      <c r="B13" s="513" t="s">
        <v>468</v>
      </c>
      <c r="C13" s="513"/>
      <c r="D13" s="28">
        <v>50</v>
      </c>
      <c r="E13" s="28" t="s">
        <v>465</v>
      </c>
      <c r="F13" s="512">
        <v>1120</v>
      </c>
      <c r="G13" s="512"/>
      <c r="H13" s="512"/>
      <c r="I13" s="512"/>
      <c r="J13" s="512">
        <v>12000</v>
      </c>
      <c r="K13" s="512"/>
      <c r="L13" s="52"/>
      <c r="M13" s="52"/>
      <c r="N13" s="52"/>
      <c r="O13" s="52"/>
      <c r="P13" s="52"/>
      <c r="Q13" s="52"/>
      <c r="R13" s="52"/>
      <c r="S13" s="52"/>
      <c r="T13" s="52"/>
      <c r="U13" s="52"/>
      <c r="V13" s="52"/>
      <c r="W13" s="52"/>
      <c r="X13" s="52"/>
      <c r="Y13" s="52"/>
      <c r="Z13" s="52"/>
      <c r="AA13" s="52"/>
    </row>
    <row r="14" spans="1:29" ht="5.0999999999999996" customHeight="1">
      <c r="L14" s="52"/>
      <c r="M14" s="52"/>
      <c r="N14" s="52"/>
      <c r="O14" s="52"/>
      <c r="P14" s="52"/>
      <c r="Q14" s="52"/>
      <c r="R14" s="52"/>
      <c r="S14" s="52"/>
      <c r="T14" s="52"/>
      <c r="U14" s="52"/>
      <c r="V14" s="52"/>
      <c r="W14" s="52"/>
      <c r="X14" s="52"/>
      <c r="Y14" s="52"/>
      <c r="Z14" s="52"/>
      <c r="AA14" s="52"/>
    </row>
    <row r="15" spans="1:29" ht="17.25" customHeight="1">
      <c r="A15" s="474" t="s">
        <v>274</v>
      </c>
      <c r="B15" s="475" t="s">
        <v>275</v>
      </c>
      <c r="C15" s="475"/>
      <c r="D15" s="475" t="s">
        <v>195</v>
      </c>
      <c r="E15" s="475"/>
      <c r="F15" s="475" t="s">
        <v>267</v>
      </c>
      <c r="G15" s="475"/>
      <c r="H15" s="475"/>
      <c r="I15" s="475"/>
      <c r="J15" s="475" t="s">
        <v>276</v>
      </c>
      <c r="K15" s="475"/>
      <c r="L15" s="52"/>
      <c r="M15" s="52"/>
      <c r="N15" s="52"/>
      <c r="O15" s="52"/>
      <c r="P15" s="52"/>
      <c r="Q15" s="52"/>
      <c r="R15" s="52"/>
      <c r="S15" s="52"/>
      <c r="T15" s="52"/>
      <c r="U15" s="52"/>
      <c r="V15" s="52"/>
      <c r="W15" s="52"/>
      <c r="X15" s="52"/>
      <c r="Y15" s="52"/>
      <c r="Z15" s="52"/>
      <c r="AA15" s="52"/>
    </row>
    <row r="16" spans="1:29" ht="17.25" customHeight="1">
      <c r="A16" s="474"/>
      <c r="B16" s="476" t="s">
        <v>467</v>
      </c>
      <c r="C16" s="477"/>
      <c r="D16" s="512">
        <v>1120</v>
      </c>
      <c r="E16" s="512"/>
      <c r="F16" s="512">
        <v>3970</v>
      </c>
      <c r="G16" s="512"/>
      <c r="H16" s="512"/>
      <c r="I16" s="512"/>
      <c r="J16" s="512">
        <v>3950</v>
      </c>
      <c r="K16" s="512"/>
      <c r="L16" s="52"/>
      <c r="M16" s="52"/>
      <c r="N16" s="52"/>
      <c r="O16" s="52"/>
      <c r="P16" s="52"/>
      <c r="Q16" s="52"/>
      <c r="R16" s="52"/>
      <c r="S16" s="52"/>
      <c r="T16" s="52"/>
      <c r="U16" s="52"/>
      <c r="V16" s="52"/>
      <c r="W16" s="52"/>
      <c r="X16" s="52"/>
      <c r="Y16" s="52"/>
      <c r="Z16" s="52"/>
      <c r="AA16" s="52"/>
    </row>
    <row r="17" spans="1:27" ht="18" customHeight="1">
      <c r="A17" s="61" t="s">
        <v>277</v>
      </c>
      <c r="L17" s="52"/>
      <c r="M17" s="52"/>
      <c r="N17" s="52"/>
      <c r="O17" s="52"/>
      <c r="P17" s="52"/>
      <c r="Q17" s="52"/>
      <c r="R17" s="52"/>
      <c r="S17" s="52"/>
      <c r="T17" s="52"/>
      <c r="U17" s="52"/>
      <c r="V17" s="52"/>
      <c r="W17" s="52"/>
      <c r="X17" s="52"/>
      <c r="Y17" s="52"/>
      <c r="Z17" s="52"/>
      <c r="AA17" s="52"/>
    </row>
    <row r="18" spans="1:27" ht="25.5" customHeight="1">
      <c r="A18" s="480"/>
      <c r="B18" s="480"/>
      <c r="C18" s="480"/>
      <c r="D18" s="480"/>
      <c r="E18" s="481"/>
      <c r="F18" s="482"/>
      <c r="G18" s="483"/>
      <c r="H18" s="481"/>
      <c r="I18" s="482"/>
      <c r="J18" s="483"/>
      <c r="K18" s="62"/>
      <c r="L18" s="52"/>
      <c r="M18" s="52"/>
      <c r="N18" s="52"/>
      <c r="O18" s="52"/>
      <c r="P18" s="52"/>
      <c r="Q18" s="52"/>
      <c r="R18" s="52"/>
      <c r="S18" s="52"/>
      <c r="T18" s="52"/>
      <c r="U18" s="52"/>
      <c r="V18" s="52"/>
      <c r="W18" s="52"/>
      <c r="X18" s="52"/>
      <c r="Y18" s="52"/>
      <c r="Z18" s="52"/>
      <c r="AA18" s="52"/>
    </row>
    <row r="19" spans="1:27" ht="15" customHeight="1">
      <c r="A19" s="63" t="s">
        <v>278</v>
      </c>
      <c r="B19" s="64"/>
      <c r="C19" s="65"/>
      <c r="D19" s="64"/>
      <c r="E19" s="64"/>
      <c r="F19" s="64"/>
      <c r="G19" s="64"/>
      <c r="H19" s="64"/>
      <c r="I19" s="64"/>
      <c r="J19" s="64"/>
      <c r="K19" s="66"/>
      <c r="L19" s="52"/>
      <c r="M19" s="52"/>
      <c r="N19" s="52"/>
      <c r="O19" s="52"/>
      <c r="P19" s="52"/>
      <c r="Q19" s="52"/>
      <c r="R19" s="52"/>
      <c r="S19" s="52"/>
      <c r="T19" s="52"/>
      <c r="U19" s="52"/>
      <c r="V19" s="52"/>
      <c r="W19" s="52"/>
      <c r="X19" s="52"/>
      <c r="Y19" s="52"/>
      <c r="Z19" s="52"/>
      <c r="AA19" s="52"/>
    </row>
    <row r="20" spans="1:27" ht="15" customHeight="1">
      <c r="A20" s="509" t="s">
        <v>466</v>
      </c>
      <c r="B20" s="510"/>
      <c r="C20" s="510"/>
      <c r="D20" s="510"/>
      <c r="E20" s="510"/>
      <c r="F20" s="510"/>
      <c r="G20" s="510"/>
      <c r="H20" s="510"/>
      <c r="I20" s="510"/>
      <c r="J20" s="510"/>
      <c r="K20" s="511"/>
      <c r="L20" s="52"/>
      <c r="M20" s="52"/>
      <c r="N20" s="52"/>
      <c r="O20" s="52"/>
      <c r="P20" s="52"/>
      <c r="Q20" s="52"/>
      <c r="R20" s="52"/>
      <c r="S20" s="52"/>
      <c r="T20" s="52"/>
      <c r="U20" s="52"/>
      <c r="V20" s="52"/>
      <c r="W20" s="52"/>
      <c r="X20" s="52"/>
      <c r="Y20" s="52"/>
      <c r="Z20" s="52"/>
      <c r="AA20" s="52"/>
    </row>
    <row r="21" spans="1:27" ht="15" customHeight="1">
      <c r="A21" s="509"/>
      <c r="B21" s="510"/>
      <c r="C21" s="510"/>
      <c r="D21" s="510"/>
      <c r="E21" s="510"/>
      <c r="F21" s="510"/>
      <c r="G21" s="510"/>
      <c r="H21" s="510"/>
      <c r="I21" s="510"/>
      <c r="J21" s="510"/>
      <c r="K21" s="511"/>
      <c r="L21" s="52"/>
      <c r="M21" s="52"/>
      <c r="N21" s="52"/>
      <c r="O21" s="52"/>
      <c r="P21" s="52"/>
      <c r="Q21" s="52"/>
      <c r="R21" s="52"/>
      <c r="S21" s="52"/>
      <c r="T21" s="52"/>
      <c r="U21" s="52"/>
      <c r="V21" s="52"/>
      <c r="W21" s="52"/>
      <c r="X21" s="52"/>
      <c r="Y21" s="52"/>
      <c r="Z21" s="52"/>
      <c r="AA21" s="52"/>
    </row>
    <row r="22" spans="1:27" ht="15" customHeight="1">
      <c r="A22" s="509"/>
      <c r="B22" s="510"/>
      <c r="C22" s="510"/>
      <c r="D22" s="510"/>
      <c r="E22" s="510"/>
      <c r="F22" s="510"/>
      <c r="G22" s="510"/>
      <c r="H22" s="510"/>
      <c r="I22" s="510"/>
      <c r="J22" s="510"/>
      <c r="K22" s="511"/>
      <c r="L22" s="52"/>
      <c r="M22" s="52"/>
      <c r="N22" s="52"/>
      <c r="O22" s="52"/>
      <c r="P22" s="52"/>
      <c r="Q22" s="52"/>
      <c r="R22" s="52"/>
      <c r="S22" s="52"/>
      <c r="T22" s="52"/>
      <c r="U22" s="52"/>
      <c r="V22" s="52"/>
      <c r="W22" s="52"/>
      <c r="X22" s="52"/>
      <c r="Y22" s="52"/>
      <c r="Z22" s="52"/>
      <c r="AA22" s="52"/>
    </row>
    <row r="23" spans="1:27" ht="15" customHeight="1">
      <c r="A23" s="509"/>
      <c r="B23" s="510"/>
      <c r="C23" s="510"/>
      <c r="D23" s="510"/>
      <c r="E23" s="510"/>
      <c r="F23" s="510"/>
      <c r="G23" s="510"/>
      <c r="H23" s="510"/>
      <c r="I23" s="510"/>
      <c r="J23" s="510"/>
      <c r="K23" s="511"/>
      <c r="L23" s="52"/>
      <c r="M23" s="52"/>
      <c r="N23" s="52"/>
      <c r="O23" s="52"/>
      <c r="P23" s="52"/>
      <c r="Q23" s="52"/>
      <c r="R23" s="52"/>
      <c r="S23" s="52"/>
      <c r="T23" s="52"/>
      <c r="U23" s="52"/>
      <c r="V23" s="52"/>
      <c r="W23" s="52"/>
      <c r="X23" s="52"/>
      <c r="Y23" s="52"/>
      <c r="Z23" s="52"/>
      <c r="AA23" s="52"/>
    </row>
    <row r="24" spans="1:27" ht="15" customHeight="1">
      <c r="A24" s="509"/>
      <c r="B24" s="510"/>
      <c r="C24" s="510"/>
      <c r="D24" s="510"/>
      <c r="E24" s="510"/>
      <c r="F24" s="510"/>
      <c r="G24" s="510"/>
      <c r="H24" s="510"/>
      <c r="I24" s="510"/>
      <c r="J24" s="510"/>
      <c r="K24" s="511"/>
      <c r="L24" s="52"/>
      <c r="M24" s="52"/>
      <c r="N24" s="52"/>
      <c r="O24" s="52"/>
      <c r="P24" s="52"/>
      <c r="Q24" s="52"/>
      <c r="R24" s="52"/>
      <c r="S24" s="52"/>
      <c r="T24" s="52"/>
      <c r="U24" s="52"/>
      <c r="V24" s="52"/>
      <c r="W24" s="52"/>
      <c r="X24" s="52"/>
      <c r="Y24" s="52"/>
      <c r="Z24" s="52"/>
      <c r="AA24" s="52"/>
    </row>
    <row r="25" spans="1:27" ht="15" customHeight="1">
      <c r="A25" s="67" t="s">
        <v>279</v>
      </c>
      <c r="B25" s="68"/>
      <c r="C25" s="68"/>
      <c r="D25" s="68"/>
      <c r="E25" s="68"/>
      <c r="F25" s="68"/>
      <c r="G25" s="68"/>
      <c r="H25" s="68"/>
      <c r="I25" s="68"/>
      <c r="J25" s="68"/>
      <c r="K25" s="70"/>
      <c r="L25" s="52"/>
      <c r="M25" s="52"/>
      <c r="N25" s="52"/>
      <c r="O25" s="52"/>
      <c r="P25" s="52"/>
      <c r="Q25" s="52"/>
      <c r="R25" s="52"/>
      <c r="S25" s="52"/>
      <c r="T25" s="52"/>
      <c r="U25" s="52"/>
      <c r="V25" s="52"/>
      <c r="W25" s="52"/>
      <c r="X25" s="52"/>
      <c r="Y25" s="52"/>
      <c r="Z25" s="52"/>
      <c r="AA25" s="52"/>
    </row>
    <row r="26" spans="1:27" ht="15" customHeight="1">
      <c r="A26" s="67" t="s">
        <v>281</v>
      </c>
      <c r="B26" s="69"/>
      <c r="C26" s="69"/>
      <c r="D26" s="69"/>
      <c r="E26" s="69" t="s">
        <v>282</v>
      </c>
      <c r="F26" s="68"/>
      <c r="G26" s="68"/>
      <c r="H26" s="68" t="s">
        <v>304</v>
      </c>
      <c r="I26" s="68"/>
      <c r="J26" s="68"/>
      <c r="K26" s="70"/>
      <c r="L26" s="52"/>
      <c r="M26" s="52"/>
      <c r="N26" s="52"/>
      <c r="O26" s="52"/>
      <c r="P26" s="52"/>
      <c r="Q26" s="52"/>
      <c r="R26" s="52"/>
      <c r="S26" s="52"/>
      <c r="T26" s="52"/>
      <c r="U26" s="52"/>
      <c r="V26" s="52"/>
      <c r="W26" s="52"/>
      <c r="X26" s="52"/>
      <c r="Y26" s="52"/>
      <c r="Z26" s="52"/>
      <c r="AA26" s="52"/>
    </row>
    <row r="27" spans="1:27" ht="15" customHeight="1">
      <c r="A27" s="67"/>
      <c r="B27" s="68"/>
      <c r="C27" s="69"/>
      <c r="D27" s="68"/>
      <c r="E27" s="68"/>
      <c r="F27" s="68"/>
      <c r="G27" s="68"/>
      <c r="H27" s="68"/>
      <c r="I27" s="68"/>
      <c r="J27" s="68"/>
      <c r="K27" s="70"/>
      <c r="L27" s="52"/>
      <c r="M27" s="52"/>
      <c r="N27" s="52"/>
      <c r="O27" s="52"/>
      <c r="P27" s="52"/>
      <c r="Q27" s="52"/>
      <c r="R27" s="52"/>
      <c r="S27" s="52"/>
      <c r="T27" s="52"/>
      <c r="U27" s="52"/>
      <c r="V27" s="52"/>
      <c r="W27" s="52"/>
      <c r="X27" s="52"/>
      <c r="Y27" s="52"/>
      <c r="Z27" s="52"/>
      <c r="AA27" s="52"/>
    </row>
    <row r="28" spans="1:27" ht="15" customHeight="1">
      <c r="A28" s="67" t="s">
        <v>283</v>
      </c>
      <c r="B28" s="68"/>
      <c r="C28" s="68"/>
      <c r="D28" s="68"/>
      <c r="E28" s="68"/>
      <c r="F28" s="68"/>
      <c r="G28" s="68"/>
      <c r="H28" s="68"/>
      <c r="I28" s="68"/>
      <c r="J28" s="68"/>
      <c r="K28" s="70"/>
      <c r="L28" s="52"/>
      <c r="M28" s="52"/>
      <c r="N28" s="52"/>
      <c r="O28" s="52"/>
      <c r="P28" s="52"/>
      <c r="Q28" s="52"/>
      <c r="R28" s="52"/>
      <c r="S28" s="52"/>
      <c r="T28" s="52"/>
      <c r="U28" s="52"/>
      <c r="V28" s="52"/>
      <c r="W28" s="52"/>
      <c r="X28" s="52"/>
      <c r="Y28" s="52"/>
      <c r="Z28" s="52"/>
      <c r="AA28" s="52"/>
    </row>
    <row r="29" spans="1:27" ht="15" customHeight="1">
      <c r="A29" s="67"/>
      <c r="B29" s="68"/>
      <c r="C29" s="68"/>
      <c r="D29" s="68"/>
      <c r="E29" s="68"/>
      <c r="F29" s="68"/>
      <c r="G29" s="68"/>
      <c r="H29" s="68"/>
      <c r="I29" s="68"/>
      <c r="J29" s="68"/>
      <c r="K29" s="71"/>
      <c r="L29" s="52"/>
      <c r="M29" s="52"/>
      <c r="N29" s="52"/>
      <c r="O29" s="52"/>
      <c r="P29" s="52"/>
      <c r="Q29" s="52"/>
      <c r="R29" s="52"/>
      <c r="S29" s="52"/>
      <c r="T29" s="52"/>
      <c r="U29" s="52"/>
      <c r="V29" s="52"/>
      <c r="W29" s="52"/>
      <c r="X29" s="52"/>
      <c r="Y29" s="52"/>
      <c r="Z29" s="52"/>
      <c r="AA29" s="52"/>
    </row>
    <row r="30" spans="1:27" ht="15" customHeight="1">
      <c r="A30" s="67"/>
      <c r="B30" s="68"/>
      <c r="C30" s="68"/>
      <c r="D30" s="68"/>
      <c r="E30" s="68"/>
      <c r="F30" s="68"/>
      <c r="G30" s="68"/>
      <c r="H30" s="68"/>
      <c r="I30" s="68"/>
      <c r="J30" s="68"/>
      <c r="K30" s="58" t="s">
        <v>284</v>
      </c>
      <c r="L30" s="52"/>
      <c r="M30" s="52"/>
      <c r="N30" s="52"/>
      <c r="O30" s="52"/>
      <c r="P30" s="52"/>
      <c r="Q30" s="52"/>
      <c r="R30" s="52"/>
      <c r="S30" s="52"/>
      <c r="T30" s="52"/>
      <c r="U30" s="52"/>
      <c r="V30" s="52"/>
      <c r="W30" s="52"/>
      <c r="X30" s="52"/>
      <c r="Y30" s="52"/>
      <c r="Z30" s="52"/>
      <c r="AA30" s="52"/>
    </row>
    <row r="31" spans="1:27" ht="15" customHeight="1">
      <c r="A31" s="67"/>
      <c r="B31" s="68"/>
      <c r="C31" s="68"/>
      <c r="D31" s="68"/>
      <c r="E31" s="68"/>
      <c r="F31" s="68"/>
      <c r="G31" s="68"/>
      <c r="H31" s="68"/>
      <c r="I31" s="68"/>
      <c r="J31" s="68"/>
      <c r="K31" s="484"/>
      <c r="L31" s="52"/>
      <c r="M31" s="52"/>
      <c r="N31" s="52"/>
      <c r="O31" s="52"/>
      <c r="P31" s="52"/>
      <c r="Q31" s="52"/>
      <c r="R31" s="52"/>
      <c r="S31" s="52"/>
      <c r="T31" s="52"/>
      <c r="U31" s="52"/>
      <c r="V31" s="52"/>
      <c r="W31" s="52"/>
      <c r="X31" s="52"/>
      <c r="Y31" s="52"/>
      <c r="Z31" s="52"/>
      <c r="AA31" s="52"/>
    </row>
    <row r="32" spans="1:27" ht="15" customHeight="1">
      <c r="A32" s="67"/>
      <c r="B32" s="68"/>
      <c r="C32" s="69"/>
      <c r="D32" s="68"/>
      <c r="E32" s="68"/>
      <c r="F32" s="68"/>
      <c r="G32" s="68"/>
      <c r="H32" s="68"/>
      <c r="I32" s="68"/>
      <c r="J32" s="68"/>
      <c r="K32" s="485"/>
      <c r="L32" s="52"/>
      <c r="M32" s="52"/>
      <c r="N32" s="52"/>
      <c r="O32" s="52"/>
      <c r="P32" s="52"/>
      <c r="Q32" s="52"/>
      <c r="R32" s="52"/>
      <c r="S32" s="52"/>
      <c r="T32" s="52"/>
      <c r="U32" s="52"/>
      <c r="V32" s="52"/>
      <c r="W32" s="52"/>
      <c r="X32" s="52"/>
      <c r="Y32" s="52"/>
      <c r="Z32" s="52"/>
      <c r="AA32" s="52"/>
    </row>
    <row r="33" spans="1:27" ht="15" customHeight="1">
      <c r="A33" s="67" t="s">
        <v>285</v>
      </c>
      <c r="B33" s="68"/>
      <c r="C33" s="69"/>
      <c r="D33" s="68"/>
      <c r="E33" s="68"/>
      <c r="F33" s="68"/>
      <c r="G33" s="68"/>
      <c r="H33" s="68"/>
      <c r="I33" s="68"/>
      <c r="J33" s="68"/>
      <c r="K33" s="486"/>
      <c r="L33" s="52"/>
      <c r="M33" s="52"/>
      <c r="N33" s="52"/>
      <c r="O33" s="52"/>
      <c r="P33" s="52"/>
      <c r="Q33" s="52"/>
      <c r="R33" s="52"/>
      <c r="S33" s="52"/>
      <c r="T33" s="52"/>
      <c r="U33" s="52"/>
      <c r="V33" s="52"/>
      <c r="W33" s="52"/>
      <c r="X33" s="52"/>
      <c r="Y33" s="52"/>
      <c r="Z33" s="52"/>
      <c r="AA33" s="52"/>
    </row>
    <row r="34" spans="1:27" ht="15" customHeight="1">
      <c r="A34" s="72"/>
      <c r="B34" s="68"/>
      <c r="C34" s="68"/>
      <c r="D34" s="68"/>
      <c r="E34" s="68"/>
      <c r="F34" s="68"/>
      <c r="G34" s="68"/>
      <c r="H34" s="68"/>
      <c r="I34" s="68"/>
      <c r="J34" s="68"/>
      <c r="K34" s="58" t="s">
        <v>286</v>
      </c>
      <c r="L34" s="52"/>
      <c r="M34" s="52"/>
      <c r="N34" s="52"/>
      <c r="O34" s="52"/>
      <c r="P34" s="52"/>
      <c r="Q34" s="52"/>
      <c r="R34" s="52"/>
      <c r="S34" s="52"/>
      <c r="T34" s="52"/>
      <c r="U34" s="52"/>
      <c r="V34" s="52"/>
      <c r="W34" s="52"/>
      <c r="X34" s="52"/>
      <c r="Y34" s="52"/>
      <c r="Z34" s="52"/>
      <c r="AA34" s="52"/>
    </row>
    <row r="35" spans="1:27" ht="15" customHeight="1">
      <c r="A35" s="72"/>
      <c r="B35" s="68"/>
      <c r="C35" s="68"/>
      <c r="D35" s="68"/>
      <c r="E35" s="68"/>
      <c r="F35" s="68"/>
      <c r="G35" s="68"/>
      <c r="H35" s="68"/>
      <c r="I35" s="68"/>
      <c r="J35" s="68"/>
      <c r="K35" s="466"/>
      <c r="L35" s="52"/>
      <c r="M35" s="52"/>
      <c r="N35" s="52"/>
      <c r="O35" s="52"/>
      <c r="P35" s="52"/>
      <c r="Q35" s="52"/>
      <c r="R35" s="52"/>
      <c r="S35" s="52"/>
      <c r="T35" s="52"/>
      <c r="U35" s="52"/>
      <c r="V35" s="52"/>
      <c r="W35" s="52"/>
      <c r="X35" s="52"/>
      <c r="Y35" s="52"/>
      <c r="Z35" s="52"/>
      <c r="AA35" s="52"/>
    </row>
    <row r="36" spans="1:27" ht="15" customHeight="1">
      <c r="A36" s="72"/>
      <c r="B36" s="68"/>
      <c r="C36" s="68"/>
      <c r="D36" s="68"/>
      <c r="E36" s="68"/>
      <c r="F36" s="68"/>
      <c r="G36" s="68"/>
      <c r="H36" s="68"/>
      <c r="I36" s="68"/>
      <c r="J36" s="68"/>
      <c r="K36" s="467"/>
      <c r="L36" s="52"/>
      <c r="M36" s="52"/>
      <c r="N36" s="52"/>
      <c r="O36" s="52"/>
      <c r="P36" s="52"/>
      <c r="Q36" s="52"/>
      <c r="R36" s="52"/>
      <c r="S36" s="52"/>
      <c r="T36" s="52"/>
      <c r="U36" s="52"/>
      <c r="V36" s="52"/>
      <c r="W36" s="52"/>
      <c r="X36" s="52"/>
      <c r="Y36" s="52"/>
      <c r="Z36" s="52"/>
      <c r="AA36" s="52"/>
    </row>
    <row r="37" spans="1:27" ht="15" customHeight="1">
      <c r="A37" s="73"/>
      <c r="B37" s="74"/>
      <c r="C37" s="74"/>
      <c r="D37" s="74"/>
      <c r="E37" s="74"/>
      <c r="F37" s="74"/>
      <c r="G37" s="74"/>
      <c r="H37" s="74"/>
      <c r="I37" s="74"/>
      <c r="J37" s="74"/>
      <c r="K37" s="468"/>
      <c r="L37" s="52"/>
      <c r="M37" s="52"/>
      <c r="N37" s="52"/>
      <c r="O37" s="52"/>
      <c r="P37" s="52"/>
      <c r="Q37" s="52"/>
      <c r="R37" s="52"/>
      <c r="S37" s="52"/>
      <c r="T37" s="52"/>
      <c r="U37" s="52"/>
      <c r="V37" s="52"/>
      <c r="W37" s="52"/>
      <c r="X37" s="52"/>
      <c r="Y37" s="52"/>
      <c r="Z37" s="52"/>
      <c r="AA37" s="52"/>
    </row>
    <row r="38" spans="1:27" ht="20.25" customHeight="1">
      <c r="A38" s="463" t="s">
        <v>287</v>
      </c>
      <c r="B38" s="464"/>
      <c r="C38" s="464"/>
      <c r="D38" s="464"/>
      <c r="E38" s="464"/>
      <c r="F38" s="464"/>
      <c r="G38" s="464"/>
      <c r="H38" s="464"/>
      <c r="I38" s="464"/>
      <c r="J38" s="464"/>
      <c r="K38" s="465"/>
      <c r="L38" s="52"/>
      <c r="M38" s="52"/>
      <c r="N38" s="75"/>
      <c r="O38" s="52"/>
      <c r="P38" s="52"/>
      <c r="Q38" s="52"/>
      <c r="R38" s="52"/>
      <c r="S38" s="52"/>
      <c r="T38" s="52"/>
      <c r="U38" s="52"/>
      <c r="V38" s="52"/>
      <c r="W38" s="52"/>
      <c r="X38" s="52"/>
      <c r="Y38" s="52"/>
      <c r="Z38" s="52"/>
      <c r="AA38" s="52"/>
    </row>
    <row r="39" spans="1:27" ht="20.25" customHeight="1">
      <c r="A39" s="76" t="s">
        <v>288</v>
      </c>
      <c r="B39" s="77"/>
      <c r="C39" s="77"/>
      <c r="D39" s="77"/>
      <c r="E39" s="77"/>
      <c r="F39" s="77"/>
      <c r="G39" s="77"/>
      <c r="H39" s="77"/>
      <c r="I39" s="77"/>
      <c r="J39" s="77"/>
      <c r="K39" s="78"/>
      <c r="L39" s="52"/>
      <c r="M39" s="52"/>
      <c r="N39" s="75"/>
      <c r="O39" s="52"/>
      <c r="P39" s="52"/>
      <c r="Q39" s="52"/>
      <c r="R39" s="52"/>
      <c r="S39" s="52"/>
      <c r="T39" s="52"/>
      <c r="U39" s="52"/>
      <c r="V39" s="52"/>
      <c r="W39" s="52"/>
      <c r="X39" s="52"/>
      <c r="Y39" s="52"/>
      <c r="Z39" s="52"/>
      <c r="AA39" s="52"/>
    </row>
    <row r="40" spans="1:27" ht="20.25" customHeight="1">
      <c r="A40" s="79" t="s">
        <v>289</v>
      </c>
      <c r="B40" s="80"/>
      <c r="C40" s="80"/>
      <c r="D40" s="80"/>
      <c r="E40" s="80"/>
      <c r="F40" s="80"/>
      <c r="G40" s="80"/>
      <c r="H40" s="80"/>
      <c r="I40" s="80"/>
      <c r="J40" s="80"/>
      <c r="K40" s="81"/>
      <c r="L40" s="52"/>
      <c r="M40" s="52"/>
      <c r="N40" s="75"/>
      <c r="O40" s="52"/>
      <c r="P40" s="52"/>
      <c r="Q40" s="52"/>
      <c r="R40" s="52"/>
      <c r="S40" s="52"/>
      <c r="T40" s="52"/>
      <c r="U40" s="52"/>
      <c r="V40" s="52"/>
      <c r="W40" s="52"/>
      <c r="X40" s="52"/>
      <c r="Y40" s="52"/>
      <c r="Z40" s="52"/>
      <c r="AA40" s="52"/>
    </row>
    <row r="41" spans="1:27" ht="18" customHeight="1">
      <c r="A41" s="61" t="s">
        <v>290</v>
      </c>
      <c r="B41" s="53"/>
      <c r="C41" s="53"/>
      <c r="D41" s="53"/>
      <c r="E41" s="53"/>
      <c r="F41" s="53"/>
      <c r="G41" s="53"/>
      <c r="H41" s="53"/>
      <c r="I41" s="53"/>
      <c r="J41" s="53"/>
      <c r="K41" s="53"/>
      <c r="L41" s="52"/>
      <c r="M41" s="52"/>
      <c r="N41" s="75"/>
      <c r="O41" s="52"/>
      <c r="P41" s="52"/>
      <c r="Q41" s="52"/>
      <c r="R41" s="52"/>
      <c r="S41" s="52"/>
      <c r="T41" s="52"/>
      <c r="U41" s="52"/>
      <c r="V41" s="52"/>
      <c r="W41" s="52"/>
      <c r="X41" s="52"/>
      <c r="Y41" s="52"/>
      <c r="Z41" s="52"/>
      <c r="AA41" s="52"/>
    </row>
    <row r="42" spans="1:27" ht="16.149999999999999" customHeight="1">
      <c r="A42" s="63"/>
      <c r="B42" s="64"/>
      <c r="C42" s="64"/>
      <c r="D42" s="64"/>
      <c r="E42" s="64"/>
      <c r="F42" s="64"/>
      <c r="G42" s="64"/>
      <c r="H42" s="64"/>
      <c r="I42" s="64"/>
      <c r="J42" s="64"/>
      <c r="K42" s="82"/>
      <c r="L42" s="52"/>
      <c r="M42" s="52"/>
      <c r="N42" s="52"/>
      <c r="O42" s="52"/>
      <c r="P42" s="52"/>
      <c r="Q42" s="52"/>
      <c r="R42" s="52"/>
      <c r="S42" s="52"/>
      <c r="T42" s="52"/>
      <c r="U42" s="52"/>
      <c r="V42" s="52"/>
      <c r="W42" s="52"/>
      <c r="X42" s="52"/>
      <c r="Y42" s="52"/>
      <c r="Z42" s="52"/>
      <c r="AA42" s="52"/>
    </row>
    <row r="43" spans="1:27" ht="16.149999999999999" customHeight="1">
      <c r="A43" s="83"/>
      <c r="B43" s="84"/>
      <c r="C43" s="84"/>
      <c r="D43" s="84"/>
      <c r="E43" s="84"/>
      <c r="F43" s="84"/>
      <c r="G43" s="84"/>
      <c r="H43" s="84"/>
      <c r="I43" s="84"/>
      <c r="J43" s="84"/>
      <c r="K43" s="85"/>
      <c r="L43" s="52"/>
      <c r="M43" s="52"/>
      <c r="N43" s="52"/>
      <c r="O43" s="52"/>
      <c r="P43" s="52"/>
      <c r="Q43" s="52"/>
      <c r="R43" s="52"/>
      <c r="S43" s="52"/>
      <c r="T43" s="52"/>
      <c r="U43" s="52"/>
      <c r="V43" s="52"/>
      <c r="W43" s="52"/>
      <c r="X43" s="52"/>
      <c r="Y43" s="52"/>
      <c r="Z43" s="52"/>
      <c r="AA43" s="52"/>
    </row>
    <row r="44" spans="1:27" ht="16.149999999999999" customHeight="1">
      <c r="A44" s="83"/>
      <c r="B44" s="84"/>
      <c r="C44" s="84"/>
      <c r="D44" s="84"/>
      <c r="E44" s="84"/>
      <c r="F44" s="84"/>
      <c r="G44" s="84"/>
      <c r="H44" s="84"/>
      <c r="I44" s="84"/>
      <c r="J44" s="84"/>
      <c r="K44" s="86"/>
      <c r="L44" s="52"/>
      <c r="M44" s="52"/>
      <c r="N44" s="52"/>
      <c r="O44" s="52"/>
      <c r="P44" s="52"/>
      <c r="Q44" s="52"/>
      <c r="R44" s="52"/>
      <c r="S44" s="52"/>
      <c r="T44" s="52"/>
      <c r="U44" s="52"/>
      <c r="V44" s="52"/>
      <c r="W44" s="52"/>
      <c r="X44" s="52"/>
      <c r="Y44" s="52"/>
      <c r="Z44" s="52"/>
      <c r="AA44" s="52"/>
    </row>
    <row r="45" spans="1:27" ht="16.149999999999999" customHeight="1">
      <c r="A45" s="72"/>
      <c r="B45" s="68"/>
      <c r="C45" s="68"/>
      <c r="D45" s="68"/>
      <c r="E45" s="68"/>
      <c r="F45" s="68"/>
      <c r="G45" s="68"/>
      <c r="H45" s="68"/>
      <c r="I45" s="68"/>
      <c r="J45" s="68"/>
      <c r="K45" s="58" t="s">
        <v>286</v>
      </c>
      <c r="L45" s="52"/>
      <c r="M45" s="52"/>
      <c r="N45" s="52"/>
      <c r="O45" s="52"/>
      <c r="P45" s="52"/>
      <c r="Q45" s="52"/>
      <c r="R45" s="52"/>
      <c r="S45" s="52"/>
      <c r="T45" s="52"/>
      <c r="U45" s="52"/>
      <c r="V45" s="52"/>
      <c r="W45" s="52"/>
      <c r="X45" s="52"/>
      <c r="Y45" s="52"/>
      <c r="Z45" s="52"/>
      <c r="AA45" s="52"/>
    </row>
    <row r="46" spans="1:27" ht="16.149999999999999" customHeight="1">
      <c r="A46" s="72"/>
      <c r="B46" s="68"/>
      <c r="C46" s="68"/>
      <c r="D46" s="68"/>
      <c r="E46" s="68"/>
      <c r="F46" s="68"/>
      <c r="G46" s="68"/>
      <c r="H46" s="68"/>
      <c r="I46" s="68"/>
      <c r="J46" s="68"/>
      <c r="K46" s="466"/>
      <c r="L46" s="52"/>
      <c r="M46" s="52"/>
      <c r="N46" s="52"/>
      <c r="O46" s="52"/>
      <c r="P46" s="52"/>
      <c r="Q46" s="52"/>
      <c r="R46" s="52"/>
      <c r="S46" s="52"/>
      <c r="T46" s="52"/>
      <c r="U46" s="52"/>
      <c r="V46" s="52"/>
      <c r="W46" s="52"/>
      <c r="X46" s="52"/>
      <c r="Y46" s="52"/>
      <c r="Z46" s="52"/>
      <c r="AA46" s="52"/>
    </row>
    <row r="47" spans="1:27" ht="16.149999999999999" customHeight="1">
      <c r="A47" s="72"/>
      <c r="B47" s="68"/>
      <c r="C47" s="68"/>
      <c r="D47" s="68"/>
      <c r="E47" s="68"/>
      <c r="F47" s="68"/>
      <c r="G47" s="68"/>
      <c r="H47" s="68"/>
      <c r="I47" s="68"/>
      <c r="J47" s="87"/>
      <c r="K47" s="467"/>
      <c r="L47" s="52"/>
      <c r="M47" s="52"/>
      <c r="N47" s="52"/>
      <c r="O47" s="52"/>
      <c r="P47" s="52"/>
      <c r="Q47" s="52"/>
      <c r="R47" s="52"/>
      <c r="S47" s="52"/>
      <c r="T47" s="52"/>
      <c r="U47" s="52"/>
      <c r="V47" s="52"/>
      <c r="W47" s="52"/>
      <c r="X47" s="52"/>
      <c r="Y47" s="52"/>
      <c r="Z47" s="52"/>
      <c r="AA47" s="52"/>
    </row>
    <row r="48" spans="1:27" ht="17.25">
      <c r="A48" s="88"/>
      <c r="B48" s="89"/>
      <c r="C48" s="89"/>
      <c r="D48" s="89"/>
      <c r="E48" s="74"/>
      <c r="F48" s="90"/>
      <c r="G48" s="90"/>
      <c r="H48" s="90"/>
      <c r="I48" s="89"/>
      <c r="J48" s="89"/>
      <c r="K48" s="468"/>
      <c r="L48" s="52"/>
      <c r="M48" s="52"/>
      <c r="N48" s="52"/>
      <c r="O48" s="52"/>
      <c r="P48" s="52"/>
      <c r="Q48" s="52"/>
      <c r="R48" s="52"/>
      <c r="S48" s="52"/>
      <c r="T48" s="52"/>
      <c r="U48" s="52"/>
      <c r="V48" s="52"/>
      <c r="W48" s="52"/>
      <c r="X48" s="52"/>
      <c r="Y48" s="52"/>
      <c r="Z48" s="52"/>
      <c r="AA48" s="52"/>
    </row>
    <row r="49" spans="1:27" ht="16.149999999999999" customHeight="1">
      <c r="A49" s="61" t="s">
        <v>291</v>
      </c>
      <c r="B49" s="91"/>
      <c r="C49" s="91"/>
      <c r="D49" s="91"/>
      <c r="E49" s="92"/>
      <c r="F49" s="92"/>
      <c r="G49" s="92"/>
      <c r="H49" s="92"/>
      <c r="I49" s="92"/>
      <c r="J49" s="92"/>
      <c r="K49" s="91"/>
      <c r="L49" s="52"/>
      <c r="M49" s="52"/>
      <c r="N49" s="52"/>
      <c r="O49" s="52"/>
      <c r="P49" s="52"/>
      <c r="Q49" s="52"/>
      <c r="R49" s="52"/>
      <c r="S49" s="52"/>
      <c r="T49" s="52"/>
      <c r="U49" s="52"/>
      <c r="V49" s="52"/>
      <c r="W49" s="52"/>
      <c r="X49" s="52"/>
      <c r="Y49" s="52"/>
      <c r="Z49" s="52"/>
      <c r="AA49" s="52"/>
    </row>
    <row r="50" spans="1:27" ht="16.350000000000001" customHeight="1">
      <c r="A50" s="93" t="s">
        <v>292</v>
      </c>
      <c r="B50" s="94"/>
      <c r="C50" s="94"/>
      <c r="D50" s="95" t="s">
        <v>308</v>
      </c>
      <c r="E50" s="469" t="s">
        <v>293</v>
      </c>
      <c r="F50" s="470"/>
      <c r="G50" s="471"/>
      <c r="H50" s="469" t="s">
        <v>309</v>
      </c>
      <c r="I50" s="470"/>
      <c r="J50" s="471"/>
      <c r="K50" s="472" t="s">
        <v>294</v>
      </c>
      <c r="L50" s="52"/>
      <c r="M50" s="52"/>
      <c r="N50" s="52"/>
      <c r="O50" s="52"/>
      <c r="P50" s="52"/>
      <c r="Q50" s="52"/>
      <c r="R50" s="52"/>
      <c r="S50" s="52"/>
      <c r="T50" s="52"/>
      <c r="U50" s="52"/>
      <c r="V50" s="52"/>
      <c r="W50" s="52"/>
      <c r="X50" s="52"/>
      <c r="Y50" s="52"/>
      <c r="Z50" s="52"/>
      <c r="AA50" s="52"/>
    </row>
    <row r="51" spans="1:27" ht="16.350000000000001" customHeight="1">
      <c r="A51" s="93" t="s">
        <v>295</v>
      </c>
      <c r="B51" s="94"/>
      <c r="C51" s="94"/>
      <c r="D51" s="96"/>
      <c r="E51" s="97" t="s">
        <v>296</v>
      </c>
      <c r="F51" s="469" t="s">
        <v>297</v>
      </c>
      <c r="G51" s="471"/>
      <c r="H51" s="469" t="s">
        <v>296</v>
      </c>
      <c r="I51" s="471"/>
      <c r="J51" s="98" t="s">
        <v>297</v>
      </c>
      <c r="K51" s="473"/>
      <c r="L51" s="52"/>
      <c r="M51" s="52"/>
      <c r="N51" s="52"/>
      <c r="O51" s="52"/>
      <c r="P51" s="52"/>
      <c r="Q51" s="52"/>
      <c r="R51" s="52"/>
      <c r="S51" s="52"/>
      <c r="T51" s="52"/>
      <c r="U51" s="52"/>
      <c r="V51" s="52"/>
      <c r="W51" s="52"/>
      <c r="X51" s="52"/>
      <c r="Y51" s="52"/>
      <c r="Z51" s="52"/>
      <c r="AA51" s="52"/>
    </row>
    <row r="52" spans="1:27" ht="16.350000000000001" customHeight="1">
      <c r="A52" s="93" t="s">
        <v>298</v>
      </c>
      <c r="B52" s="94"/>
      <c r="C52" s="94"/>
      <c r="D52" s="96"/>
      <c r="E52" s="454"/>
      <c r="F52" s="457"/>
      <c r="G52" s="458"/>
      <c r="H52" s="457"/>
      <c r="I52" s="458"/>
      <c r="J52" s="454"/>
      <c r="K52" s="454"/>
      <c r="L52" s="52"/>
      <c r="M52" s="52"/>
      <c r="N52" s="52"/>
      <c r="O52" s="52"/>
      <c r="P52" s="52"/>
      <c r="Q52" s="52"/>
      <c r="R52" s="52"/>
      <c r="S52" s="52"/>
      <c r="T52" s="52"/>
      <c r="U52" s="52"/>
      <c r="V52" s="52"/>
      <c r="W52" s="52"/>
      <c r="X52" s="52"/>
      <c r="Y52" s="52"/>
      <c r="Z52" s="52"/>
      <c r="AA52" s="52"/>
    </row>
    <row r="53" spans="1:27" ht="16.350000000000001" customHeight="1">
      <c r="A53" s="93" t="s">
        <v>299</v>
      </c>
      <c r="B53" s="94"/>
      <c r="C53" s="94"/>
      <c r="D53" s="96"/>
      <c r="E53" s="455"/>
      <c r="F53" s="459"/>
      <c r="G53" s="460"/>
      <c r="H53" s="459"/>
      <c r="I53" s="460"/>
      <c r="J53" s="455"/>
      <c r="K53" s="455"/>
      <c r="L53" s="52"/>
      <c r="M53" s="52"/>
      <c r="N53" s="52"/>
      <c r="O53" s="52"/>
      <c r="P53" s="52"/>
      <c r="Q53" s="52"/>
      <c r="R53" s="52"/>
      <c r="S53" s="52"/>
      <c r="T53" s="52"/>
      <c r="U53" s="52"/>
      <c r="V53" s="52"/>
      <c r="W53" s="52"/>
      <c r="X53" s="52"/>
      <c r="Y53" s="52"/>
      <c r="Z53" s="52"/>
      <c r="AA53" s="52"/>
    </row>
    <row r="54" spans="1:27" ht="16.350000000000001" customHeight="1">
      <c r="A54" s="99" t="s">
        <v>300</v>
      </c>
      <c r="B54" s="92"/>
      <c r="C54" s="92"/>
      <c r="D54" s="100"/>
      <c r="E54" s="456"/>
      <c r="F54" s="461"/>
      <c r="G54" s="462"/>
      <c r="H54" s="461"/>
      <c r="I54" s="462"/>
      <c r="J54" s="456"/>
      <c r="K54" s="456"/>
      <c r="L54" s="52"/>
      <c r="M54" s="52"/>
      <c r="N54" s="52"/>
      <c r="O54" s="52"/>
      <c r="P54" s="52"/>
      <c r="Q54" s="52"/>
      <c r="R54" s="52"/>
      <c r="S54" s="52"/>
      <c r="T54" s="52"/>
      <c r="U54" s="52"/>
      <c r="V54" s="52"/>
      <c r="W54" s="52"/>
      <c r="X54" s="52"/>
      <c r="Y54" s="52"/>
      <c r="Z54" s="52"/>
      <c r="AA54" s="52"/>
    </row>
    <row r="55" spans="1:27" ht="15" customHeight="1"/>
  </sheetData>
  <mergeCells count="55">
    <mergeCell ref="A7:C7"/>
    <mergeCell ref="D7:F7"/>
    <mergeCell ref="G7:J7"/>
    <mergeCell ref="J3:K3"/>
    <mergeCell ref="A4:K4"/>
    <mergeCell ref="A6:C6"/>
    <mergeCell ref="D6:F6"/>
    <mergeCell ref="G6:J6"/>
    <mergeCell ref="A9:A10"/>
    <mergeCell ref="C9:D9"/>
    <mergeCell ref="E9:G9"/>
    <mergeCell ref="H9:H10"/>
    <mergeCell ref="J9:K9"/>
    <mergeCell ref="C10:D10"/>
    <mergeCell ref="E10:G10"/>
    <mergeCell ref="I10:K10"/>
    <mergeCell ref="A12:A13"/>
    <mergeCell ref="B12:C12"/>
    <mergeCell ref="F12:I12"/>
    <mergeCell ref="J12:K12"/>
    <mergeCell ref="B13:C13"/>
    <mergeCell ref="F13:I13"/>
    <mergeCell ref="J13:K13"/>
    <mergeCell ref="K35:K37"/>
    <mergeCell ref="A15:A16"/>
    <mergeCell ref="B15:C15"/>
    <mergeCell ref="D15:E15"/>
    <mergeCell ref="F15:I15"/>
    <mergeCell ref="J15:K15"/>
    <mergeCell ref="B16:C16"/>
    <mergeCell ref="D16:E16"/>
    <mergeCell ref="F16:I16"/>
    <mergeCell ref="J16:K16"/>
    <mergeCell ref="A18:B18"/>
    <mergeCell ref="C18:D18"/>
    <mergeCell ref="E18:G18"/>
    <mergeCell ref="H18:J18"/>
    <mergeCell ref="K31:K33"/>
    <mergeCell ref="A20:K20"/>
    <mergeCell ref="A21:K21"/>
    <mergeCell ref="A22:K22"/>
    <mergeCell ref="A23:K23"/>
    <mergeCell ref="A24:K24"/>
    <mergeCell ref="E52:E54"/>
    <mergeCell ref="F52:G54"/>
    <mergeCell ref="H52:I54"/>
    <mergeCell ref="J52:J54"/>
    <mergeCell ref="K52:K54"/>
    <mergeCell ref="A38:K38"/>
    <mergeCell ref="K46:K48"/>
    <mergeCell ref="E50:G50"/>
    <mergeCell ref="H50:J50"/>
    <mergeCell ref="K50:K51"/>
    <mergeCell ref="F51:G51"/>
    <mergeCell ref="H51:I51"/>
  </mergeCells>
  <phoneticPr fontId="4"/>
  <pageMargins left="0.78740157480314965" right="0" top="0" bottom="0" header="0.51181102362204722" footer="0.51181102362204722"/>
  <pageSetup paperSize="9" orientation="portrait" horizontalDpi="4294967293" verticalDpi="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265" r:id="rId4" name="Check Box 1">
              <controlPr defaultSize="0" autoFill="0" autoLine="0" autoPict="0">
                <anchor moveWithCells="1">
                  <from>
                    <xdr:col>10</xdr:col>
                    <xdr:colOff>19050</xdr:colOff>
                    <xdr:row>17</xdr:row>
                    <xdr:rowOff>28575</xdr:rowOff>
                  </from>
                  <to>
                    <xdr:col>10</xdr:col>
                    <xdr:colOff>733425</xdr:colOff>
                    <xdr:row>17</xdr:row>
                    <xdr:rowOff>314325</xdr:rowOff>
                  </to>
                </anchor>
              </controlPr>
            </control>
          </mc:Choice>
        </mc:AlternateContent>
        <mc:AlternateContent xmlns:mc="http://schemas.openxmlformats.org/markup-compatibility/2006">
          <mc:Choice Requires="x14">
            <control shapeId="11266" r:id="rId5" name="Check Box 2">
              <controlPr defaultSize="0" autoFill="0" autoLine="0" autoPict="0">
                <anchor moveWithCells="1">
                  <from>
                    <xdr:col>7</xdr:col>
                    <xdr:colOff>47625</xdr:colOff>
                    <xdr:row>17</xdr:row>
                    <xdr:rowOff>0</xdr:rowOff>
                  </from>
                  <to>
                    <xdr:col>9</xdr:col>
                    <xdr:colOff>695325</xdr:colOff>
                    <xdr:row>17</xdr:row>
                    <xdr:rowOff>314325</xdr:rowOff>
                  </to>
                </anchor>
              </controlPr>
            </control>
          </mc:Choice>
        </mc:AlternateContent>
        <mc:AlternateContent xmlns:mc="http://schemas.openxmlformats.org/markup-compatibility/2006">
          <mc:Choice Requires="x14">
            <control shapeId="11267" r:id="rId6" name="Check Box 3">
              <controlPr defaultSize="0" autoFill="0" autoLine="0" autoPict="0">
                <anchor moveWithCells="1">
                  <from>
                    <xdr:col>8</xdr:col>
                    <xdr:colOff>9525</xdr:colOff>
                    <xdr:row>8</xdr:row>
                    <xdr:rowOff>9525</xdr:rowOff>
                  </from>
                  <to>
                    <xdr:col>9</xdr:col>
                    <xdr:colOff>123825</xdr:colOff>
                    <xdr:row>9</xdr:row>
                    <xdr:rowOff>9525</xdr:rowOff>
                  </to>
                </anchor>
              </controlPr>
            </control>
          </mc:Choice>
        </mc:AlternateContent>
        <mc:AlternateContent xmlns:mc="http://schemas.openxmlformats.org/markup-compatibility/2006">
          <mc:Choice Requires="x14">
            <control shapeId="11268" r:id="rId7" name="Check Box 4">
              <controlPr defaultSize="0" autoFill="0" autoLine="0" autoPict="0">
                <anchor moveWithCells="1">
                  <from>
                    <xdr:col>8</xdr:col>
                    <xdr:colOff>9525</xdr:colOff>
                    <xdr:row>9</xdr:row>
                    <xdr:rowOff>0</xdr:rowOff>
                  </from>
                  <to>
                    <xdr:col>9</xdr:col>
                    <xdr:colOff>123825</xdr:colOff>
                    <xdr:row>10</xdr:row>
                    <xdr:rowOff>0</xdr:rowOff>
                  </to>
                </anchor>
              </controlPr>
            </control>
          </mc:Choice>
        </mc:AlternateContent>
        <mc:AlternateContent xmlns:mc="http://schemas.openxmlformats.org/markup-compatibility/2006">
          <mc:Choice Requires="x14">
            <control shapeId="11269" r:id="rId8" name="Check Box 5">
              <controlPr defaultSize="0" autoFill="0" autoLine="0" autoPict="0">
                <anchor moveWithCells="1">
                  <from>
                    <xdr:col>4</xdr:col>
                    <xdr:colOff>47625</xdr:colOff>
                    <xdr:row>17</xdr:row>
                    <xdr:rowOff>9525</xdr:rowOff>
                  </from>
                  <to>
                    <xdr:col>6</xdr:col>
                    <xdr:colOff>371475</xdr:colOff>
                    <xdr:row>18</xdr:row>
                    <xdr:rowOff>0</xdr:rowOff>
                  </to>
                </anchor>
              </controlPr>
            </control>
          </mc:Choice>
        </mc:AlternateContent>
        <mc:AlternateContent xmlns:mc="http://schemas.openxmlformats.org/markup-compatibility/2006">
          <mc:Choice Requires="x14">
            <control shapeId="11270" r:id="rId9" name="Check Box 6">
              <controlPr defaultSize="0" autoFill="0" autoLine="0" autoPict="0">
                <anchor moveWithCells="1">
                  <from>
                    <xdr:col>2</xdr:col>
                    <xdr:colOff>47625</xdr:colOff>
                    <xdr:row>17</xdr:row>
                    <xdr:rowOff>9525</xdr:rowOff>
                  </from>
                  <to>
                    <xdr:col>4</xdr:col>
                    <xdr:colOff>28575</xdr:colOff>
                    <xdr:row>18</xdr:row>
                    <xdr:rowOff>0</xdr:rowOff>
                  </to>
                </anchor>
              </controlPr>
            </control>
          </mc:Choice>
        </mc:AlternateContent>
        <mc:AlternateContent xmlns:mc="http://schemas.openxmlformats.org/markup-compatibility/2006">
          <mc:Choice Requires="x14">
            <control shapeId="11271" r:id="rId10" name="Check Box 7">
              <controlPr defaultSize="0" autoFill="0" autoLine="0" autoPict="0">
                <anchor moveWithCells="1">
                  <from>
                    <xdr:col>0</xdr:col>
                    <xdr:colOff>57150</xdr:colOff>
                    <xdr:row>17</xdr:row>
                    <xdr:rowOff>9525</xdr:rowOff>
                  </from>
                  <to>
                    <xdr:col>1</xdr:col>
                    <xdr:colOff>723900</xdr:colOff>
                    <xdr:row>18</xdr:row>
                    <xdr:rowOff>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L60"/>
  <sheetViews>
    <sheetView workbookViewId="0">
      <selection activeCell="M11" sqref="M11"/>
    </sheetView>
  </sheetViews>
  <sheetFormatPr defaultColWidth="9" defaultRowHeight="13.5"/>
  <cols>
    <col min="1" max="1" width="4.5" style="11" customWidth="1"/>
    <col min="2" max="2" width="12.625" style="11" customWidth="1"/>
    <col min="3" max="8" width="9" style="11"/>
    <col min="9" max="9" width="15.875" style="11" customWidth="1"/>
    <col min="10" max="10" width="5.5" style="11" customWidth="1"/>
    <col min="11" max="11" width="11.625" style="11" bestFit="1" customWidth="1"/>
    <col min="12" max="12" width="12.75" style="11" bestFit="1" customWidth="1"/>
    <col min="13" max="16384" width="9" style="11"/>
  </cols>
  <sheetData>
    <row r="1" spans="1:12" ht="13.5" customHeight="1">
      <c r="A1" s="570" t="s">
        <v>103</v>
      </c>
      <c r="B1" s="570"/>
      <c r="C1" s="570"/>
      <c r="D1" s="570"/>
      <c r="E1" s="570"/>
      <c r="F1" s="570"/>
      <c r="G1" s="570"/>
      <c r="H1" s="570"/>
      <c r="I1" s="570"/>
    </row>
    <row r="2" spans="1:12" ht="13.5" customHeight="1">
      <c r="A2" s="570"/>
      <c r="B2" s="570"/>
      <c r="C2" s="570"/>
      <c r="D2" s="570"/>
      <c r="E2" s="570"/>
      <c r="F2" s="570"/>
      <c r="G2" s="570"/>
      <c r="H2" s="570"/>
      <c r="I2" s="570"/>
      <c r="L2" s="316" t="s">
        <v>510</v>
      </c>
    </row>
    <row r="3" spans="1:12">
      <c r="L3" s="316" t="s">
        <v>511</v>
      </c>
    </row>
    <row r="4" spans="1:12" ht="13.5" customHeight="1">
      <c r="B4" s="571" t="s">
        <v>741</v>
      </c>
      <c r="C4" s="572"/>
      <c r="D4" s="572"/>
      <c r="E4" s="572"/>
      <c r="F4" s="572"/>
      <c r="G4" s="572"/>
      <c r="H4" s="572"/>
      <c r="I4" s="573"/>
      <c r="L4" s="316"/>
    </row>
    <row r="5" spans="1:12" ht="13.5" customHeight="1">
      <c r="B5" s="574"/>
      <c r="C5" s="575"/>
      <c r="D5" s="575"/>
      <c r="E5" s="575"/>
      <c r="F5" s="575"/>
      <c r="G5" s="575"/>
      <c r="H5" s="575"/>
      <c r="I5" s="576"/>
    </row>
    <row r="6" spans="1:12" ht="13.5" customHeight="1" thickBot="1">
      <c r="B6" s="574"/>
      <c r="C6" s="575"/>
      <c r="D6" s="575"/>
      <c r="E6" s="575"/>
      <c r="F6" s="575"/>
      <c r="G6" s="575"/>
      <c r="H6" s="575"/>
      <c r="I6" s="576"/>
    </row>
    <row r="7" spans="1:12" ht="13.5" customHeight="1">
      <c r="B7" s="317" t="s">
        <v>512</v>
      </c>
      <c r="C7" s="577" t="s">
        <v>340</v>
      </c>
      <c r="D7" s="577"/>
      <c r="E7" s="578" t="s">
        <v>341</v>
      </c>
      <c r="F7" s="578"/>
      <c r="G7" s="578" t="s">
        <v>513</v>
      </c>
      <c r="H7" s="578"/>
      <c r="I7" s="579"/>
    </row>
    <row r="8" spans="1:12" ht="13.5" customHeight="1">
      <c r="B8" s="580" t="s">
        <v>716</v>
      </c>
      <c r="C8" s="582" t="s">
        <v>794</v>
      </c>
      <c r="D8" s="582"/>
      <c r="E8" s="584" t="s">
        <v>830</v>
      </c>
      <c r="F8" s="584"/>
      <c r="G8" s="586" t="s">
        <v>805</v>
      </c>
      <c r="H8" s="586"/>
      <c r="I8" s="587"/>
      <c r="K8" s="46"/>
    </row>
    <row r="9" spans="1:12" ht="13.5" customHeight="1" thickBot="1">
      <c r="B9" s="581"/>
      <c r="C9" s="583"/>
      <c r="D9" s="583"/>
      <c r="E9" s="585"/>
      <c r="F9" s="585"/>
      <c r="G9" s="588"/>
      <c r="H9" s="588"/>
      <c r="I9" s="589"/>
    </row>
    <row r="10" spans="1:12" ht="13.5" customHeight="1">
      <c r="B10" s="590" t="s">
        <v>514</v>
      </c>
      <c r="C10" s="591"/>
      <c r="D10" s="592"/>
      <c r="E10" s="590" t="s">
        <v>515</v>
      </c>
      <c r="F10" s="591"/>
      <c r="G10" s="592"/>
      <c r="H10" s="593" t="s">
        <v>516</v>
      </c>
      <c r="I10" s="594"/>
    </row>
    <row r="11" spans="1:12" ht="13.5" customHeight="1">
      <c r="B11" s="521" t="s">
        <v>716</v>
      </c>
      <c r="C11" s="523"/>
      <c r="D11" s="524"/>
      <c r="E11" s="527" t="s">
        <v>671</v>
      </c>
      <c r="F11" s="529" t="s">
        <v>670</v>
      </c>
      <c r="G11" s="530"/>
      <c r="H11" s="533" t="s">
        <v>715</v>
      </c>
      <c r="I11" s="534"/>
    </row>
    <row r="12" spans="1:12" ht="13.5" customHeight="1" thickBot="1">
      <c r="B12" s="522"/>
      <c r="C12" s="525"/>
      <c r="D12" s="526"/>
      <c r="E12" s="528"/>
      <c r="F12" s="531"/>
      <c r="G12" s="532"/>
      <c r="H12" s="535"/>
      <c r="I12" s="536"/>
    </row>
    <row r="13" spans="1:12" ht="13.5" customHeight="1">
      <c r="B13" s="538" t="s">
        <v>831</v>
      </c>
      <c r="C13" s="539"/>
      <c r="D13" s="539"/>
      <c r="E13" s="540"/>
      <c r="F13" s="544" t="s">
        <v>104</v>
      </c>
      <c r="G13" s="545"/>
      <c r="H13" s="545"/>
      <c r="I13" s="546"/>
    </row>
    <row r="14" spans="1:12" ht="13.5" customHeight="1">
      <c r="B14" s="538"/>
      <c r="C14" s="539"/>
      <c r="D14" s="539"/>
      <c r="E14" s="540"/>
      <c r="F14" s="544"/>
      <c r="G14" s="545"/>
      <c r="H14" s="545"/>
      <c r="I14" s="546"/>
    </row>
    <row r="15" spans="1:12" ht="13.5" customHeight="1">
      <c r="B15" s="541"/>
      <c r="C15" s="542"/>
      <c r="D15" s="542"/>
      <c r="E15" s="543"/>
      <c r="F15" s="547"/>
      <c r="G15" s="548"/>
      <c r="H15" s="548"/>
      <c r="I15" s="549"/>
    </row>
    <row r="16" spans="1:12" ht="13.5" customHeight="1">
      <c r="B16" s="550" t="s">
        <v>832</v>
      </c>
      <c r="C16" s="551"/>
      <c r="D16" s="551"/>
      <c r="E16" s="552"/>
      <c r="F16" s="559" t="s">
        <v>833</v>
      </c>
      <c r="G16" s="560"/>
      <c r="H16" s="560"/>
      <c r="I16" s="561"/>
    </row>
    <row r="17" spans="2:9" ht="13.5" customHeight="1">
      <c r="B17" s="553"/>
      <c r="C17" s="554"/>
      <c r="D17" s="554"/>
      <c r="E17" s="555"/>
      <c r="F17" s="562"/>
      <c r="G17" s="563"/>
      <c r="H17" s="563"/>
      <c r="I17" s="564"/>
    </row>
    <row r="18" spans="2:9" ht="13.5" customHeight="1">
      <c r="B18" s="556"/>
      <c r="C18" s="557"/>
      <c r="D18" s="557"/>
      <c r="E18" s="558"/>
      <c r="F18" s="565"/>
      <c r="G18" s="566"/>
      <c r="H18" s="566"/>
      <c r="I18" s="567"/>
    </row>
    <row r="20" spans="2:9" ht="12" customHeight="1">
      <c r="B20" s="512" t="s">
        <v>105</v>
      </c>
      <c r="C20" s="512"/>
      <c r="D20" s="512"/>
      <c r="E20" s="512"/>
      <c r="F20" s="512"/>
      <c r="G20" s="512"/>
      <c r="H20" s="512"/>
      <c r="I20" s="512"/>
    </row>
    <row r="21" spans="2:9" ht="12" customHeight="1">
      <c r="B21" s="512"/>
      <c r="C21" s="512"/>
      <c r="D21" s="512"/>
      <c r="E21" s="512"/>
      <c r="F21" s="512"/>
      <c r="G21" s="512"/>
      <c r="H21" s="512"/>
      <c r="I21" s="512"/>
    </row>
    <row r="22" spans="2:9" ht="9.75" customHeight="1">
      <c r="B22" s="512" t="s">
        <v>106</v>
      </c>
      <c r="C22" s="512" t="s">
        <v>107</v>
      </c>
      <c r="D22" s="512"/>
      <c r="E22" s="512" t="s">
        <v>108</v>
      </c>
      <c r="F22" s="512"/>
      <c r="G22" s="568" t="s">
        <v>109</v>
      </c>
      <c r="H22" s="568"/>
      <c r="I22" s="537" t="s">
        <v>110</v>
      </c>
    </row>
    <row r="23" spans="2:9" ht="9.75" customHeight="1">
      <c r="B23" s="512"/>
      <c r="C23" s="512"/>
      <c r="D23" s="512"/>
      <c r="E23" s="512"/>
      <c r="F23" s="512"/>
      <c r="G23" s="568"/>
      <c r="H23" s="568"/>
      <c r="I23" s="512"/>
    </row>
    <row r="24" spans="2:9" ht="11.25" customHeight="1">
      <c r="B24" s="569">
        <f ca="1">NOW()</f>
        <v>45027.448198032405</v>
      </c>
      <c r="C24" s="512" t="s">
        <v>112</v>
      </c>
      <c r="D24" s="512"/>
      <c r="E24" s="512" t="s">
        <v>112</v>
      </c>
      <c r="F24" s="512"/>
      <c r="G24" s="568" t="s">
        <v>112</v>
      </c>
      <c r="H24" s="568"/>
      <c r="I24" s="438"/>
    </row>
    <row r="25" spans="2:9" ht="11.25" customHeight="1">
      <c r="B25" s="512"/>
      <c r="C25" s="512"/>
      <c r="D25" s="512"/>
      <c r="E25" s="512"/>
      <c r="F25" s="512"/>
      <c r="G25" s="568"/>
      <c r="H25" s="568"/>
      <c r="I25" s="440"/>
    </row>
    <row r="26" spans="2:9" ht="11.25" customHeight="1">
      <c r="B26" s="512"/>
      <c r="C26" s="512"/>
      <c r="D26" s="512"/>
      <c r="E26" s="512"/>
      <c r="F26" s="512"/>
      <c r="G26" s="568"/>
      <c r="H26" s="568"/>
      <c r="I26" s="28" t="s">
        <v>113</v>
      </c>
    </row>
    <row r="27" spans="2:9" ht="12" customHeight="1">
      <c r="B27" s="512" t="s">
        <v>114</v>
      </c>
      <c r="C27" s="512"/>
      <c r="D27" s="512"/>
      <c r="E27" s="512"/>
      <c r="F27" s="512"/>
      <c r="G27" s="512"/>
      <c r="H27" s="512"/>
      <c r="I27" s="512"/>
    </row>
    <row r="28" spans="2:9" ht="12" customHeight="1">
      <c r="B28" s="512"/>
      <c r="C28" s="512"/>
      <c r="D28" s="512"/>
      <c r="E28" s="512"/>
      <c r="F28" s="512"/>
      <c r="G28" s="512"/>
      <c r="H28" s="512"/>
      <c r="I28" s="512"/>
    </row>
    <row r="29" spans="2:9" ht="9.75" customHeight="1">
      <c r="B29" s="512" t="s">
        <v>106</v>
      </c>
      <c r="C29" s="512" t="s">
        <v>107</v>
      </c>
      <c r="D29" s="512"/>
      <c r="E29" s="512" t="s">
        <v>108</v>
      </c>
      <c r="F29" s="512"/>
      <c r="G29" s="512" t="s">
        <v>109</v>
      </c>
      <c r="H29" s="512"/>
      <c r="I29" s="537" t="s">
        <v>110</v>
      </c>
    </row>
    <row r="30" spans="2:9" ht="9.75" customHeight="1">
      <c r="B30" s="512"/>
      <c r="C30" s="512"/>
      <c r="D30" s="512"/>
      <c r="E30" s="512"/>
      <c r="F30" s="512"/>
      <c r="G30" s="512"/>
      <c r="H30" s="512"/>
      <c r="I30" s="512"/>
    </row>
    <row r="31" spans="2:9" ht="11.25" customHeight="1">
      <c r="B31" s="512" t="s">
        <v>111</v>
      </c>
      <c r="C31" s="512" t="s">
        <v>112</v>
      </c>
      <c r="D31" s="512"/>
      <c r="E31" s="512" t="s">
        <v>112</v>
      </c>
      <c r="F31" s="512"/>
      <c r="G31" s="512" t="s">
        <v>112</v>
      </c>
      <c r="H31" s="512"/>
      <c r="I31" s="438"/>
    </row>
    <row r="32" spans="2:9" ht="11.25" customHeight="1">
      <c r="B32" s="512"/>
      <c r="C32" s="512"/>
      <c r="D32" s="512"/>
      <c r="E32" s="512"/>
      <c r="F32" s="512"/>
      <c r="G32" s="512"/>
      <c r="H32" s="512"/>
      <c r="I32" s="440"/>
    </row>
    <row r="33" spans="2:9" ht="11.25" customHeight="1">
      <c r="B33" s="512"/>
      <c r="C33" s="512"/>
      <c r="D33" s="512"/>
      <c r="E33" s="512"/>
      <c r="F33" s="512"/>
      <c r="G33" s="512"/>
      <c r="H33" s="512"/>
      <c r="I33" s="28" t="s">
        <v>113</v>
      </c>
    </row>
    <row r="34" spans="2:9" ht="12" customHeight="1">
      <c r="B34" s="512" t="s">
        <v>115</v>
      </c>
      <c r="C34" s="512"/>
      <c r="D34" s="512"/>
      <c r="E34" s="512"/>
      <c r="F34" s="512"/>
      <c r="G34" s="512"/>
      <c r="H34" s="512"/>
      <c r="I34" s="512"/>
    </row>
    <row r="35" spans="2:9" ht="12" customHeight="1">
      <c r="B35" s="512"/>
      <c r="C35" s="512"/>
      <c r="D35" s="512"/>
      <c r="E35" s="512"/>
      <c r="F35" s="512"/>
      <c r="G35" s="512"/>
      <c r="H35" s="512"/>
      <c r="I35" s="512"/>
    </row>
    <row r="36" spans="2:9" ht="9.75" customHeight="1">
      <c r="B36" s="512" t="s">
        <v>106</v>
      </c>
      <c r="C36" s="512" t="s">
        <v>107</v>
      </c>
      <c r="D36" s="512"/>
      <c r="E36" s="512" t="s">
        <v>108</v>
      </c>
      <c r="F36" s="512"/>
      <c r="G36" s="512" t="s">
        <v>109</v>
      </c>
      <c r="H36" s="512"/>
      <c r="I36" s="537" t="s">
        <v>110</v>
      </c>
    </row>
    <row r="37" spans="2:9" ht="9.75" customHeight="1">
      <c r="B37" s="512"/>
      <c r="C37" s="512"/>
      <c r="D37" s="512"/>
      <c r="E37" s="512"/>
      <c r="F37" s="512"/>
      <c r="G37" s="512"/>
      <c r="H37" s="512"/>
      <c r="I37" s="512"/>
    </row>
    <row r="38" spans="2:9" ht="11.25" customHeight="1">
      <c r="B38" s="512" t="s">
        <v>517</v>
      </c>
      <c r="C38" s="512" t="s">
        <v>112</v>
      </c>
      <c r="D38" s="512"/>
      <c r="E38" s="512" t="s">
        <v>112</v>
      </c>
      <c r="F38" s="512"/>
      <c r="G38" s="512" t="s">
        <v>112</v>
      </c>
      <c r="H38" s="512"/>
      <c r="I38" s="438"/>
    </row>
    <row r="39" spans="2:9" ht="11.25" customHeight="1">
      <c r="B39" s="512"/>
      <c r="C39" s="512"/>
      <c r="D39" s="512"/>
      <c r="E39" s="512"/>
      <c r="F39" s="512"/>
      <c r="G39" s="512"/>
      <c r="H39" s="512"/>
      <c r="I39" s="440"/>
    </row>
    <row r="40" spans="2:9" ht="11.25" customHeight="1">
      <c r="B40" s="512"/>
      <c r="C40" s="512"/>
      <c r="D40" s="512"/>
      <c r="E40" s="512"/>
      <c r="F40" s="512"/>
      <c r="G40" s="512"/>
      <c r="H40" s="512"/>
      <c r="I40" s="28" t="s">
        <v>518</v>
      </c>
    </row>
    <row r="41" spans="2:9" ht="9.75" customHeight="1">
      <c r="B41" s="512" t="s">
        <v>106</v>
      </c>
      <c r="C41" s="512" t="s">
        <v>107</v>
      </c>
      <c r="D41" s="512"/>
      <c r="E41" s="512" t="s">
        <v>108</v>
      </c>
      <c r="F41" s="512"/>
      <c r="G41" s="512" t="s">
        <v>109</v>
      </c>
      <c r="H41" s="512"/>
      <c r="I41" s="537" t="s">
        <v>110</v>
      </c>
    </row>
    <row r="42" spans="2:9" ht="9.75" customHeight="1">
      <c r="B42" s="512"/>
      <c r="C42" s="512"/>
      <c r="D42" s="512"/>
      <c r="E42" s="512"/>
      <c r="F42" s="512"/>
      <c r="G42" s="512"/>
      <c r="H42" s="512"/>
      <c r="I42" s="512"/>
    </row>
    <row r="43" spans="2:9" ht="11.25" customHeight="1">
      <c r="B43" s="512" t="s">
        <v>517</v>
      </c>
      <c r="C43" s="512" t="s">
        <v>112</v>
      </c>
      <c r="D43" s="512"/>
      <c r="E43" s="512" t="s">
        <v>112</v>
      </c>
      <c r="F43" s="512"/>
      <c r="G43" s="512" t="s">
        <v>112</v>
      </c>
      <c r="H43" s="512"/>
      <c r="I43" s="438"/>
    </row>
    <row r="44" spans="2:9" ht="11.25" customHeight="1">
      <c r="B44" s="512"/>
      <c r="C44" s="512"/>
      <c r="D44" s="512"/>
      <c r="E44" s="512"/>
      <c r="F44" s="512"/>
      <c r="G44" s="512"/>
      <c r="H44" s="512"/>
      <c r="I44" s="440"/>
    </row>
    <row r="45" spans="2:9" ht="11.25" customHeight="1">
      <c r="B45" s="512"/>
      <c r="C45" s="512"/>
      <c r="D45" s="512"/>
      <c r="E45" s="512"/>
      <c r="F45" s="512"/>
      <c r="G45" s="512"/>
      <c r="H45" s="512"/>
      <c r="I45" s="28" t="s">
        <v>113</v>
      </c>
    </row>
    <row r="46" spans="2:9" ht="12" customHeight="1">
      <c r="B46" s="512" t="s">
        <v>116</v>
      </c>
      <c r="C46" s="512"/>
      <c r="D46" s="512"/>
      <c r="E46" s="512"/>
      <c r="F46" s="512"/>
      <c r="G46" s="512"/>
      <c r="H46" s="512"/>
      <c r="I46" s="512"/>
    </row>
    <row r="47" spans="2:9" ht="12" customHeight="1">
      <c r="B47" s="512"/>
      <c r="C47" s="512"/>
      <c r="D47" s="512"/>
      <c r="E47" s="512"/>
      <c r="F47" s="512"/>
      <c r="G47" s="512"/>
      <c r="H47" s="512"/>
      <c r="I47" s="512"/>
    </row>
    <row r="48" spans="2:9" ht="9.75" customHeight="1">
      <c r="B48" s="512" t="s">
        <v>106</v>
      </c>
      <c r="C48" s="512" t="s">
        <v>107</v>
      </c>
      <c r="D48" s="512"/>
      <c r="E48" s="512" t="s">
        <v>108</v>
      </c>
      <c r="F48" s="512"/>
      <c r="G48" s="512" t="s">
        <v>109</v>
      </c>
      <c r="H48" s="512"/>
      <c r="I48" s="537" t="s">
        <v>110</v>
      </c>
    </row>
    <row r="49" spans="2:9" ht="9.75" customHeight="1">
      <c r="B49" s="512"/>
      <c r="C49" s="512"/>
      <c r="D49" s="512"/>
      <c r="E49" s="512"/>
      <c r="F49" s="512"/>
      <c r="G49" s="512"/>
      <c r="H49" s="512"/>
      <c r="I49" s="512"/>
    </row>
    <row r="50" spans="2:9" ht="11.25" customHeight="1">
      <c r="B50" s="512" t="s">
        <v>517</v>
      </c>
      <c r="C50" s="512" t="s">
        <v>112</v>
      </c>
      <c r="D50" s="512"/>
      <c r="E50" s="512" t="s">
        <v>112</v>
      </c>
      <c r="F50" s="512"/>
      <c r="G50" s="512" t="s">
        <v>112</v>
      </c>
      <c r="H50" s="512"/>
      <c r="I50" s="438"/>
    </row>
    <row r="51" spans="2:9" ht="11.25" customHeight="1">
      <c r="B51" s="512"/>
      <c r="C51" s="512"/>
      <c r="D51" s="512"/>
      <c r="E51" s="512"/>
      <c r="F51" s="512"/>
      <c r="G51" s="512"/>
      <c r="H51" s="512"/>
      <c r="I51" s="440"/>
    </row>
    <row r="52" spans="2:9" ht="11.25" customHeight="1">
      <c r="B52" s="512"/>
      <c r="C52" s="512"/>
      <c r="D52" s="512"/>
      <c r="E52" s="512"/>
      <c r="F52" s="512"/>
      <c r="G52" s="512"/>
      <c r="H52" s="512"/>
      <c r="I52" s="28" t="s">
        <v>518</v>
      </c>
    </row>
    <row r="53" spans="2:9" ht="12" customHeight="1">
      <c r="B53" s="512" t="s">
        <v>117</v>
      </c>
      <c r="C53" s="512"/>
      <c r="D53" s="512"/>
      <c r="E53" s="512"/>
      <c r="F53" s="512"/>
      <c r="G53" s="512"/>
      <c r="H53" s="512"/>
      <c r="I53" s="512"/>
    </row>
    <row r="54" spans="2:9" ht="12" customHeight="1">
      <c r="B54" s="512"/>
      <c r="C54" s="512"/>
      <c r="D54" s="512"/>
      <c r="E54" s="512"/>
      <c r="F54" s="512"/>
      <c r="G54" s="512"/>
      <c r="H54" s="512"/>
      <c r="I54" s="512"/>
    </row>
    <row r="55" spans="2:9" ht="9.75" customHeight="1">
      <c r="B55" s="512" t="s">
        <v>106</v>
      </c>
      <c r="C55" s="512" t="s">
        <v>107</v>
      </c>
      <c r="D55" s="512"/>
      <c r="E55" s="512" t="s">
        <v>108</v>
      </c>
      <c r="F55" s="512"/>
      <c r="G55" s="512" t="s">
        <v>109</v>
      </c>
      <c r="H55" s="512"/>
      <c r="I55" s="537" t="s">
        <v>110</v>
      </c>
    </row>
    <row r="56" spans="2:9" ht="9.75" customHeight="1">
      <c r="B56" s="512"/>
      <c r="C56" s="512"/>
      <c r="D56" s="512"/>
      <c r="E56" s="512"/>
      <c r="F56" s="512"/>
      <c r="G56" s="512"/>
      <c r="H56" s="512"/>
      <c r="I56" s="512"/>
    </row>
    <row r="57" spans="2:9" ht="11.25" customHeight="1">
      <c r="B57" s="512" t="s">
        <v>517</v>
      </c>
      <c r="C57" s="512" t="s">
        <v>112</v>
      </c>
      <c r="D57" s="512"/>
      <c r="E57" s="512" t="s">
        <v>112</v>
      </c>
      <c r="F57" s="512"/>
      <c r="G57" s="512" t="s">
        <v>112</v>
      </c>
      <c r="H57" s="512"/>
      <c r="I57" s="438"/>
    </row>
    <row r="58" spans="2:9" ht="11.25" customHeight="1">
      <c r="B58" s="512"/>
      <c r="C58" s="512"/>
      <c r="D58" s="512"/>
      <c r="E58" s="512"/>
      <c r="F58" s="512"/>
      <c r="G58" s="512"/>
      <c r="H58" s="512"/>
      <c r="I58" s="440"/>
    </row>
    <row r="59" spans="2:9" ht="11.25" customHeight="1">
      <c r="B59" s="512"/>
      <c r="C59" s="512"/>
      <c r="D59" s="512"/>
      <c r="E59" s="512"/>
      <c r="F59" s="512"/>
      <c r="G59" s="512"/>
      <c r="H59" s="512"/>
      <c r="I59" s="28" t="s">
        <v>518</v>
      </c>
    </row>
    <row r="60" spans="2:9">
      <c r="C60" s="11" t="s">
        <v>118</v>
      </c>
    </row>
  </sheetData>
  <mergeCells count="86">
    <mergeCell ref="B8:B9"/>
    <mergeCell ref="C8:D9"/>
    <mergeCell ref="E8:F9"/>
    <mergeCell ref="G8:I9"/>
    <mergeCell ref="B10:D10"/>
    <mergeCell ref="E10:G10"/>
    <mergeCell ref="H10:I10"/>
    <mergeCell ref="A1:I2"/>
    <mergeCell ref="B4:I6"/>
    <mergeCell ref="C7:D7"/>
    <mergeCell ref="E7:F7"/>
    <mergeCell ref="G7:I7"/>
    <mergeCell ref="B27:I28"/>
    <mergeCell ref="B13:E15"/>
    <mergeCell ref="F13:I15"/>
    <mergeCell ref="B16:E18"/>
    <mergeCell ref="F16:I18"/>
    <mergeCell ref="B20:I21"/>
    <mergeCell ref="B22:B23"/>
    <mergeCell ref="C22:D23"/>
    <mergeCell ref="E22:F23"/>
    <mergeCell ref="G22:H23"/>
    <mergeCell ref="I22:I23"/>
    <mergeCell ref="B24:B26"/>
    <mergeCell ref="C24:D26"/>
    <mergeCell ref="E24:F26"/>
    <mergeCell ref="G24:H26"/>
    <mergeCell ref="I24:I25"/>
    <mergeCell ref="B31:B33"/>
    <mergeCell ref="C31:D33"/>
    <mergeCell ref="E31:F33"/>
    <mergeCell ref="G31:H33"/>
    <mergeCell ref="I31:I32"/>
    <mergeCell ref="B29:B30"/>
    <mergeCell ref="C29:D30"/>
    <mergeCell ref="E29:F30"/>
    <mergeCell ref="G29:H30"/>
    <mergeCell ref="I29:I30"/>
    <mergeCell ref="B34:I35"/>
    <mergeCell ref="B36:B37"/>
    <mergeCell ref="C36:D37"/>
    <mergeCell ref="E36:F37"/>
    <mergeCell ref="G36:H37"/>
    <mergeCell ref="I36:I37"/>
    <mergeCell ref="B46:I47"/>
    <mergeCell ref="B38:B40"/>
    <mergeCell ref="C38:D40"/>
    <mergeCell ref="E38:F40"/>
    <mergeCell ref="G38:H40"/>
    <mergeCell ref="I38:I39"/>
    <mergeCell ref="B41:B42"/>
    <mergeCell ref="C41:D42"/>
    <mergeCell ref="E41:F42"/>
    <mergeCell ref="G41:H42"/>
    <mergeCell ref="I41:I42"/>
    <mergeCell ref="B43:B45"/>
    <mergeCell ref="C43:D45"/>
    <mergeCell ref="E43:F45"/>
    <mergeCell ref="G43:H45"/>
    <mergeCell ref="I43:I44"/>
    <mergeCell ref="B50:B52"/>
    <mergeCell ref="C50:D52"/>
    <mergeCell ref="E50:F52"/>
    <mergeCell ref="G50:H52"/>
    <mergeCell ref="I50:I51"/>
    <mergeCell ref="B48:B49"/>
    <mergeCell ref="C48:D49"/>
    <mergeCell ref="E48:F49"/>
    <mergeCell ref="G48:H49"/>
    <mergeCell ref="I48:I49"/>
    <mergeCell ref="B53:I54"/>
    <mergeCell ref="B55:B56"/>
    <mergeCell ref="C55:D56"/>
    <mergeCell ref="E55:F56"/>
    <mergeCell ref="G55:H56"/>
    <mergeCell ref="I55:I56"/>
    <mergeCell ref="B57:B59"/>
    <mergeCell ref="C57:D59"/>
    <mergeCell ref="E57:F59"/>
    <mergeCell ref="G57:H59"/>
    <mergeCell ref="I57:I58"/>
    <mergeCell ref="B11:B12"/>
    <mergeCell ref="C11:D12"/>
    <mergeCell ref="E11:E12"/>
    <mergeCell ref="F11:G12"/>
    <mergeCell ref="H11:I12"/>
  </mergeCells>
  <phoneticPr fontId="4"/>
  <conditionalFormatting sqref="H11:I12">
    <cfRule type="containsText" dxfId="13" priority="1" operator="containsText" text="外面蒸着">
      <formula>NOT(ISERROR(SEARCH("外面蒸着",H11)))</formula>
    </cfRule>
  </conditionalFormatting>
  <dataValidations count="1">
    <dataValidation type="list" allowBlank="1" showInputMessage="1" showErrorMessage="1" sqref="H11:I12">
      <formula1>$L$2:$L$3</formula1>
    </dataValidation>
  </dataValidations>
  <pageMargins left="0.23622047244094491" right="0.23622047244094491" top="0.74803149606299213" bottom="0.74803149606299213" header="0.31496062992125984" footer="0.31496062992125984"/>
  <pageSetup paperSize="9" scale="110" fitToWidth="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7105" r:id="rId4" name="Button 1">
              <controlPr defaultSize="0" print="0" autoFill="0" autoPict="0" macro="[0]!Check_Print">
                <anchor moveWithCells="1" sizeWithCells="1">
                  <from>
                    <xdr:col>9</xdr:col>
                    <xdr:colOff>323850</xdr:colOff>
                    <xdr:row>1</xdr:row>
                    <xdr:rowOff>9525</xdr:rowOff>
                  </from>
                  <to>
                    <xdr:col>10</xdr:col>
                    <xdr:colOff>704850</xdr:colOff>
                    <xdr:row>2</xdr:row>
                    <xdr:rowOff>133350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B1:Y20"/>
  <sheetViews>
    <sheetView view="pageBreakPreview" topLeftCell="A4" zoomScale="70" zoomScaleNormal="75" zoomScaleSheetLayoutView="70" workbookViewId="0">
      <selection activeCell="M11" sqref="M11"/>
    </sheetView>
  </sheetViews>
  <sheetFormatPr defaultRowHeight="13.5"/>
  <cols>
    <col min="1" max="1" width="1.875" style="129" customWidth="1"/>
    <col min="2" max="2" width="9.875" style="129" customWidth="1"/>
    <col min="3" max="3" width="13.625" style="129" customWidth="1"/>
    <col min="4" max="4" width="9.875" style="129" customWidth="1"/>
    <col min="5" max="5" width="7.25" style="129" customWidth="1"/>
    <col min="6" max="6" width="7.875" style="129" customWidth="1"/>
    <col min="7" max="7" width="18.75" style="129" customWidth="1"/>
    <col min="8" max="8" width="9.375" style="129" customWidth="1"/>
    <col min="9" max="9" width="9.875" style="129" hidden="1" customWidth="1"/>
    <col min="10" max="11" width="8.875" style="129" customWidth="1"/>
    <col min="12" max="16" width="9" style="129"/>
    <col min="17" max="20" width="15.25" style="129" bestFit="1" customWidth="1"/>
    <col min="21" max="256" width="9" style="129"/>
    <col min="257" max="257" width="1.875" style="129" customWidth="1"/>
    <col min="258" max="258" width="9.875" style="129" customWidth="1"/>
    <col min="259" max="259" width="13.625" style="129" customWidth="1"/>
    <col min="260" max="260" width="9.875" style="129" customWidth="1"/>
    <col min="261" max="261" width="7.25" style="129" customWidth="1"/>
    <col min="262" max="262" width="7.875" style="129" customWidth="1"/>
    <col min="263" max="263" width="18.75" style="129" customWidth="1"/>
    <col min="264" max="264" width="9.375" style="129" customWidth="1"/>
    <col min="265" max="265" width="0" style="129" hidden="1" customWidth="1"/>
    <col min="266" max="267" width="8.875" style="129" customWidth="1"/>
    <col min="268" max="272" width="9" style="129"/>
    <col min="273" max="276" width="15.25" style="129" bestFit="1" customWidth="1"/>
    <col min="277" max="512" width="9" style="129"/>
    <col min="513" max="513" width="1.875" style="129" customWidth="1"/>
    <col min="514" max="514" width="9.875" style="129" customWidth="1"/>
    <col min="515" max="515" width="13.625" style="129" customWidth="1"/>
    <col min="516" max="516" width="9.875" style="129" customWidth="1"/>
    <col min="517" max="517" width="7.25" style="129" customWidth="1"/>
    <col min="518" max="518" width="7.875" style="129" customWidth="1"/>
    <col min="519" max="519" width="18.75" style="129" customWidth="1"/>
    <col min="520" max="520" width="9.375" style="129" customWidth="1"/>
    <col min="521" max="521" width="0" style="129" hidden="1" customWidth="1"/>
    <col min="522" max="523" width="8.875" style="129" customWidth="1"/>
    <col min="524" max="528" width="9" style="129"/>
    <col min="529" max="532" width="15.25" style="129" bestFit="1" customWidth="1"/>
    <col min="533" max="768" width="9" style="129"/>
    <col min="769" max="769" width="1.875" style="129" customWidth="1"/>
    <col min="770" max="770" width="9.875" style="129" customWidth="1"/>
    <col min="771" max="771" width="13.625" style="129" customWidth="1"/>
    <col min="772" max="772" width="9.875" style="129" customWidth="1"/>
    <col min="773" max="773" width="7.25" style="129" customWidth="1"/>
    <col min="774" max="774" width="7.875" style="129" customWidth="1"/>
    <col min="775" max="775" width="18.75" style="129" customWidth="1"/>
    <col min="776" max="776" width="9.375" style="129" customWidth="1"/>
    <col min="777" max="777" width="0" style="129" hidden="1" customWidth="1"/>
    <col min="778" max="779" width="8.875" style="129" customWidth="1"/>
    <col min="780" max="784" width="9" style="129"/>
    <col min="785" max="788" width="15.25" style="129" bestFit="1" customWidth="1"/>
    <col min="789" max="1024" width="9" style="129"/>
    <col min="1025" max="1025" width="1.875" style="129" customWidth="1"/>
    <col min="1026" max="1026" width="9.875" style="129" customWidth="1"/>
    <col min="1027" max="1027" width="13.625" style="129" customWidth="1"/>
    <col min="1028" max="1028" width="9.875" style="129" customWidth="1"/>
    <col min="1029" max="1029" width="7.25" style="129" customWidth="1"/>
    <col min="1030" max="1030" width="7.875" style="129" customWidth="1"/>
    <col min="1031" max="1031" width="18.75" style="129" customWidth="1"/>
    <col min="1032" max="1032" width="9.375" style="129" customWidth="1"/>
    <col min="1033" max="1033" width="0" style="129" hidden="1" customWidth="1"/>
    <col min="1034" max="1035" width="8.875" style="129" customWidth="1"/>
    <col min="1036" max="1040" width="9" style="129"/>
    <col min="1041" max="1044" width="15.25" style="129" bestFit="1" customWidth="1"/>
    <col min="1045" max="1280" width="9" style="129"/>
    <col min="1281" max="1281" width="1.875" style="129" customWidth="1"/>
    <col min="1282" max="1282" width="9.875" style="129" customWidth="1"/>
    <col min="1283" max="1283" width="13.625" style="129" customWidth="1"/>
    <col min="1284" max="1284" width="9.875" style="129" customWidth="1"/>
    <col min="1285" max="1285" width="7.25" style="129" customWidth="1"/>
    <col min="1286" max="1286" width="7.875" style="129" customWidth="1"/>
    <col min="1287" max="1287" width="18.75" style="129" customWidth="1"/>
    <col min="1288" max="1288" width="9.375" style="129" customWidth="1"/>
    <col min="1289" max="1289" width="0" style="129" hidden="1" customWidth="1"/>
    <col min="1290" max="1291" width="8.875" style="129" customWidth="1"/>
    <col min="1292" max="1296" width="9" style="129"/>
    <col min="1297" max="1300" width="15.25" style="129" bestFit="1" customWidth="1"/>
    <col min="1301" max="1536" width="9" style="129"/>
    <col min="1537" max="1537" width="1.875" style="129" customWidth="1"/>
    <col min="1538" max="1538" width="9.875" style="129" customWidth="1"/>
    <col min="1539" max="1539" width="13.625" style="129" customWidth="1"/>
    <col min="1540" max="1540" width="9.875" style="129" customWidth="1"/>
    <col min="1541" max="1541" width="7.25" style="129" customWidth="1"/>
    <col min="1542" max="1542" width="7.875" style="129" customWidth="1"/>
    <col min="1543" max="1543" width="18.75" style="129" customWidth="1"/>
    <col min="1544" max="1544" width="9.375" style="129" customWidth="1"/>
    <col min="1545" max="1545" width="0" style="129" hidden="1" customWidth="1"/>
    <col min="1546" max="1547" width="8.875" style="129" customWidth="1"/>
    <col min="1548" max="1552" width="9" style="129"/>
    <col min="1553" max="1556" width="15.25" style="129" bestFit="1" customWidth="1"/>
    <col min="1557" max="1792" width="9" style="129"/>
    <col min="1793" max="1793" width="1.875" style="129" customWidth="1"/>
    <col min="1794" max="1794" width="9.875" style="129" customWidth="1"/>
    <col min="1795" max="1795" width="13.625" style="129" customWidth="1"/>
    <col min="1796" max="1796" width="9.875" style="129" customWidth="1"/>
    <col min="1797" max="1797" width="7.25" style="129" customWidth="1"/>
    <col min="1798" max="1798" width="7.875" style="129" customWidth="1"/>
    <col min="1799" max="1799" width="18.75" style="129" customWidth="1"/>
    <col min="1800" max="1800" width="9.375" style="129" customWidth="1"/>
    <col min="1801" max="1801" width="0" style="129" hidden="1" customWidth="1"/>
    <col min="1802" max="1803" width="8.875" style="129" customWidth="1"/>
    <col min="1804" max="1808" width="9" style="129"/>
    <col min="1809" max="1812" width="15.25" style="129" bestFit="1" customWidth="1"/>
    <col min="1813" max="2048" width="9" style="129"/>
    <col min="2049" max="2049" width="1.875" style="129" customWidth="1"/>
    <col min="2050" max="2050" width="9.875" style="129" customWidth="1"/>
    <col min="2051" max="2051" width="13.625" style="129" customWidth="1"/>
    <col min="2052" max="2052" width="9.875" style="129" customWidth="1"/>
    <col min="2053" max="2053" width="7.25" style="129" customWidth="1"/>
    <col min="2054" max="2054" width="7.875" style="129" customWidth="1"/>
    <col min="2055" max="2055" width="18.75" style="129" customWidth="1"/>
    <col min="2056" max="2056" width="9.375" style="129" customWidth="1"/>
    <col min="2057" max="2057" width="0" style="129" hidden="1" customWidth="1"/>
    <col min="2058" max="2059" width="8.875" style="129" customWidth="1"/>
    <col min="2060" max="2064" width="9" style="129"/>
    <col min="2065" max="2068" width="15.25" style="129" bestFit="1" customWidth="1"/>
    <col min="2069" max="2304" width="9" style="129"/>
    <col min="2305" max="2305" width="1.875" style="129" customWidth="1"/>
    <col min="2306" max="2306" width="9.875" style="129" customWidth="1"/>
    <col min="2307" max="2307" width="13.625" style="129" customWidth="1"/>
    <col min="2308" max="2308" width="9.875" style="129" customWidth="1"/>
    <col min="2309" max="2309" width="7.25" style="129" customWidth="1"/>
    <col min="2310" max="2310" width="7.875" style="129" customWidth="1"/>
    <col min="2311" max="2311" width="18.75" style="129" customWidth="1"/>
    <col min="2312" max="2312" width="9.375" style="129" customWidth="1"/>
    <col min="2313" max="2313" width="0" style="129" hidden="1" customWidth="1"/>
    <col min="2314" max="2315" width="8.875" style="129" customWidth="1"/>
    <col min="2316" max="2320" width="9" style="129"/>
    <col min="2321" max="2324" width="15.25" style="129" bestFit="1" customWidth="1"/>
    <col min="2325" max="2560" width="9" style="129"/>
    <col min="2561" max="2561" width="1.875" style="129" customWidth="1"/>
    <col min="2562" max="2562" width="9.875" style="129" customWidth="1"/>
    <col min="2563" max="2563" width="13.625" style="129" customWidth="1"/>
    <col min="2564" max="2564" width="9.875" style="129" customWidth="1"/>
    <col min="2565" max="2565" width="7.25" style="129" customWidth="1"/>
    <col min="2566" max="2566" width="7.875" style="129" customWidth="1"/>
    <col min="2567" max="2567" width="18.75" style="129" customWidth="1"/>
    <col min="2568" max="2568" width="9.375" style="129" customWidth="1"/>
    <col min="2569" max="2569" width="0" style="129" hidden="1" customWidth="1"/>
    <col min="2570" max="2571" width="8.875" style="129" customWidth="1"/>
    <col min="2572" max="2576" width="9" style="129"/>
    <col min="2577" max="2580" width="15.25" style="129" bestFit="1" customWidth="1"/>
    <col min="2581" max="2816" width="9" style="129"/>
    <col min="2817" max="2817" width="1.875" style="129" customWidth="1"/>
    <col min="2818" max="2818" width="9.875" style="129" customWidth="1"/>
    <col min="2819" max="2819" width="13.625" style="129" customWidth="1"/>
    <col min="2820" max="2820" width="9.875" style="129" customWidth="1"/>
    <col min="2821" max="2821" width="7.25" style="129" customWidth="1"/>
    <col min="2822" max="2822" width="7.875" style="129" customWidth="1"/>
    <col min="2823" max="2823" width="18.75" style="129" customWidth="1"/>
    <col min="2824" max="2824" width="9.375" style="129" customWidth="1"/>
    <col min="2825" max="2825" width="0" style="129" hidden="1" customWidth="1"/>
    <col min="2826" max="2827" width="8.875" style="129" customWidth="1"/>
    <col min="2828" max="2832" width="9" style="129"/>
    <col min="2833" max="2836" width="15.25" style="129" bestFit="1" customWidth="1"/>
    <col min="2837" max="3072" width="9" style="129"/>
    <col min="3073" max="3073" width="1.875" style="129" customWidth="1"/>
    <col min="3074" max="3074" width="9.875" style="129" customWidth="1"/>
    <col min="3075" max="3075" width="13.625" style="129" customWidth="1"/>
    <col min="3076" max="3076" width="9.875" style="129" customWidth="1"/>
    <col min="3077" max="3077" width="7.25" style="129" customWidth="1"/>
    <col min="3078" max="3078" width="7.875" style="129" customWidth="1"/>
    <col min="3079" max="3079" width="18.75" style="129" customWidth="1"/>
    <col min="3080" max="3080" width="9.375" style="129" customWidth="1"/>
    <col min="3081" max="3081" width="0" style="129" hidden="1" customWidth="1"/>
    <col min="3082" max="3083" width="8.875" style="129" customWidth="1"/>
    <col min="3084" max="3088" width="9" style="129"/>
    <col min="3089" max="3092" width="15.25" style="129" bestFit="1" customWidth="1"/>
    <col min="3093" max="3328" width="9" style="129"/>
    <col min="3329" max="3329" width="1.875" style="129" customWidth="1"/>
    <col min="3330" max="3330" width="9.875" style="129" customWidth="1"/>
    <col min="3331" max="3331" width="13.625" style="129" customWidth="1"/>
    <col min="3332" max="3332" width="9.875" style="129" customWidth="1"/>
    <col min="3333" max="3333" width="7.25" style="129" customWidth="1"/>
    <col min="3334" max="3334" width="7.875" style="129" customWidth="1"/>
    <col min="3335" max="3335" width="18.75" style="129" customWidth="1"/>
    <col min="3336" max="3336" width="9.375" style="129" customWidth="1"/>
    <col min="3337" max="3337" width="0" style="129" hidden="1" customWidth="1"/>
    <col min="3338" max="3339" width="8.875" style="129" customWidth="1"/>
    <col min="3340" max="3344" width="9" style="129"/>
    <col min="3345" max="3348" width="15.25" style="129" bestFit="1" customWidth="1"/>
    <col min="3349" max="3584" width="9" style="129"/>
    <col min="3585" max="3585" width="1.875" style="129" customWidth="1"/>
    <col min="3586" max="3586" width="9.875" style="129" customWidth="1"/>
    <col min="3587" max="3587" width="13.625" style="129" customWidth="1"/>
    <col min="3588" max="3588" width="9.875" style="129" customWidth="1"/>
    <col min="3589" max="3589" width="7.25" style="129" customWidth="1"/>
    <col min="3590" max="3590" width="7.875" style="129" customWidth="1"/>
    <col min="3591" max="3591" width="18.75" style="129" customWidth="1"/>
    <col min="3592" max="3592" width="9.375" style="129" customWidth="1"/>
    <col min="3593" max="3593" width="0" style="129" hidden="1" customWidth="1"/>
    <col min="3594" max="3595" width="8.875" style="129" customWidth="1"/>
    <col min="3596" max="3600" width="9" style="129"/>
    <col min="3601" max="3604" width="15.25" style="129" bestFit="1" customWidth="1"/>
    <col min="3605" max="3840" width="9" style="129"/>
    <col min="3841" max="3841" width="1.875" style="129" customWidth="1"/>
    <col min="3842" max="3842" width="9.875" style="129" customWidth="1"/>
    <col min="3843" max="3843" width="13.625" style="129" customWidth="1"/>
    <col min="3844" max="3844" width="9.875" style="129" customWidth="1"/>
    <col min="3845" max="3845" width="7.25" style="129" customWidth="1"/>
    <col min="3846" max="3846" width="7.875" style="129" customWidth="1"/>
    <col min="3847" max="3847" width="18.75" style="129" customWidth="1"/>
    <col min="3848" max="3848" width="9.375" style="129" customWidth="1"/>
    <col min="3849" max="3849" width="0" style="129" hidden="1" customWidth="1"/>
    <col min="3850" max="3851" width="8.875" style="129" customWidth="1"/>
    <col min="3852" max="3856" width="9" style="129"/>
    <col min="3857" max="3860" width="15.25" style="129" bestFit="1" customWidth="1"/>
    <col min="3861" max="4096" width="9" style="129"/>
    <col min="4097" max="4097" width="1.875" style="129" customWidth="1"/>
    <col min="4098" max="4098" width="9.875" style="129" customWidth="1"/>
    <col min="4099" max="4099" width="13.625" style="129" customWidth="1"/>
    <col min="4100" max="4100" width="9.875" style="129" customWidth="1"/>
    <col min="4101" max="4101" width="7.25" style="129" customWidth="1"/>
    <col min="4102" max="4102" width="7.875" style="129" customWidth="1"/>
    <col min="4103" max="4103" width="18.75" style="129" customWidth="1"/>
    <col min="4104" max="4104" width="9.375" style="129" customWidth="1"/>
    <col min="4105" max="4105" width="0" style="129" hidden="1" customWidth="1"/>
    <col min="4106" max="4107" width="8.875" style="129" customWidth="1"/>
    <col min="4108" max="4112" width="9" style="129"/>
    <col min="4113" max="4116" width="15.25" style="129" bestFit="1" customWidth="1"/>
    <col min="4117" max="4352" width="9" style="129"/>
    <col min="4353" max="4353" width="1.875" style="129" customWidth="1"/>
    <col min="4354" max="4354" width="9.875" style="129" customWidth="1"/>
    <col min="4355" max="4355" width="13.625" style="129" customWidth="1"/>
    <col min="4356" max="4356" width="9.875" style="129" customWidth="1"/>
    <col min="4357" max="4357" width="7.25" style="129" customWidth="1"/>
    <col min="4358" max="4358" width="7.875" style="129" customWidth="1"/>
    <col min="4359" max="4359" width="18.75" style="129" customWidth="1"/>
    <col min="4360" max="4360" width="9.375" style="129" customWidth="1"/>
    <col min="4361" max="4361" width="0" style="129" hidden="1" customWidth="1"/>
    <col min="4362" max="4363" width="8.875" style="129" customWidth="1"/>
    <col min="4364" max="4368" width="9" style="129"/>
    <col min="4369" max="4372" width="15.25" style="129" bestFit="1" customWidth="1"/>
    <col min="4373" max="4608" width="9" style="129"/>
    <col min="4609" max="4609" width="1.875" style="129" customWidth="1"/>
    <col min="4610" max="4610" width="9.875" style="129" customWidth="1"/>
    <col min="4611" max="4611" width="13.625" style="129" customWidth="1"/>
    <col min="4612" max="4612" width="9.875" style="129" customWidth="1"/>
    <col min="4613" max="4613" width="7.25" style="129" customWidth="1"/>
    <col min="4614" max="4614" width="7.875" style="129" customWidth="1"/>
    <col min="4615" max="4615" width="18.75" style="129" customWidth="1"/>
    <col min="4616" max="4616" width="9.375" style="129" customWidth="1"/>
    <col min="4617" max="4617" width="0" style="129" hidden="1" customWidth="1"/>
    <col min="4618" max="4619" width="8.875" style="129" customWidth="1"/>
    <col min="4620" max="4624" width="9" style="129"/>
    <col min="4625" max="4628" width="15.25" style="129" bestFit="1" customWidth="1"/>
    <col min="4629" max="4864" width="9" style="129"/>
    <col min="4865" max="4865" width="1.875" style="129" customWidth="1"/>
    <col min="4866" max="4866" width="9.875" style="129" customWidth="1"/>
    <col min="4867" max="4867" width="13.625" style="129" customWidth="1"/>
    <col min="4868" max="4868" width="9.875" style="129" customWidth="1"/>
    <col min="4869" max="4869" width="7.25" style="129" customWidth="1"/>
    <col min="4870" max="4870" width="7.875" style="129" customWidth="1"/>
    <col min="4871" max="4871" width="18.75" style="129" customWidth="1"/>
    <col min="4872" max="4872" width="9.375" style="129" customWidth="1"/>
    <col min="4873" max="4873" width="0" style="129" hidden="1" customWidth="1"/>
    <col min="4874" max="4875" width="8.875" style="129" customWidth="1"/>
    <col min="4876" max="4880" width="9" style="129"/>
    <col min="4881" max="4884" width="15.25" style="129" bestFit="1" customWidth="1"/>
    <col min="4885" max="5120" width="9" style="129"/>
    <col min="5121" max="5121" width="1.875" style="129" customWidth="1"/>
    <col min="5122" max="5122" width="9.875" style="129" customWidth="1"/>
    <col min="5123" max="5123" width="13.625" style="129" customWidth="1"/>
    <col min="5124" max="5124" width="9.875" style="129" customWidth="1"/>
    <col min="5125" max="5125" width="7.25" style="129" customWidth="1"/>
    <col min="5126" max="5126" width="7.875" style="129" customWidth="1"/>
    <col min="5127" max="5127" width="18.75" style="129" customWidth="1"/>
    <col min="5128" max="5128" width="9.375" style="129" customWidth="1"/>
    <col min="5129" max="5129" width="0" style="129" hidden="1" customWidth="1"/>
    <col min="5130" max="5131" width="8.875" style="129" customWidth="1"/>
    <col min="5132" max="5136" width="9" style="129"/>
    <col min="5137" max="5140" width="15.25" style="129" bestFit="1" customWidth="1"/>
    <col min="5141" max="5376" width="9" style="129"/>
    <col min="5377" max="5377" width="1.875" style="129" customWidth="1"/>
    <col min="5378" max="5378" width="9.875" style="129" customWidth="1"/>
    <col min="5379" max="5379" width="13.625" style="129" customWidth="1"/>
    <col min="5380" max="5380" width="9.875" style="129" customWidth="1"/>
    <col min="5381" max="5381" width="7.25" style="129" customWidth="1"/>
    <col min="5382" max="5382" width="7.875" style="129" customWidth="1"/>
    <col min="5383" max="5383" width="18.75" style="129" customWidth="1"/>
    <col min="5384" max="5384" width="9.375" style="129" customWidth="1"/>
    <col min="5385" max="5385" width="0" style="129" hidden="1" customWidth="1"/>
    <col min="5386" max="5387" width="8.875" style="129" customWidth="1"/>
    <col min="5388" max="5392" width="9" style="129"/>
    <col min="5393" max="5396" width="15.25" style="129" bestFit="1" customWidth="1"/>
    <col min="5397" max="5632" width="9" style="129"/>
    <col min="5633" max="5633" width="1.875" style="129" customWidth="1"/>
    <col min="5634" max="5634" width="9.875" style="129" customWidth="1"/>
    <col min="5635" max="5635" width="13.625" style="129" customWidth="1"/>
    <col min="5636" max="5636" width="9.875" style="129" customWidth="1"/>
    <col min="5637" max="5637" width="7.25" style="129" customWidth="1"/>
    <col min="5638" max="5638" width="7.875" style="129" customWidth="1"/>
    <col min="5639" max="5639" width="18.75" style="129" customWidth="1"/>
    <col min="5640" max="5640" width="9.375" style="129" customWidth="1"/>
    <col min="5641" max="5641" width="0" style="129" hidden="1" customWidth="1"/>
    <col min="5642" max="5643" width="8.875" style="129" customWidth="1"/>
    <col min="5644" max="5648" width="9" style="129"/>
    <col min="5649" max="5652" width="15.25" style="129" bestFit="1" customWidth="1"/>
    <col min="5653" max="5888" width="9" style="129"/>
    <col min="5889" max="5889" width="1.875" style="129" customWidth="1"/>
    <col min="5890" max="5890" width="9.875" style="129" customWidth="1"/>
    <col min="5891" max="5891" width="13.625" style="129" customWidth="1"/>
    <col min="5892" max="5892" width="9.875" style="129" customWidth="1"/>
    <col min="5893" max="5893" width="7.25" style="129" customWidth="1"/>
    <col min="5894" max="5894" width="7.875" style="129" customWidth="1"/>
    <col min="5895" max="5895" width="18.75" style="129" customWidth="1"/>
    <col min="5896" max="5896" width="9.375" style="129" customWidth="1"/>
    <col min="5897" max="5897" width="0" style="129" hidden="1" customWidth="1"/>
    <col min="5898" max="5899" width="8.875" style="129" customWidth="1"/>
    <col min="5900" max="5904" width="9" style="129"/>
    <col min="5905" max="5908" width="15.25" style="129" bestFit="1" customWidth="1"/>
    <col min="5909" max="6144" width="9" style="129"/>
    <col min="6145" max="6145" width="1.875" style="129" customWidth="1"/>
    <col min="6146" max="6146" width="9.875" style="129" customWidth="1"/>
    <col min="6147" max="6147" width="13.625" style="129" customWidth="1"/>
    <col min="6148" max="6148" width="9.875" style="129" customWidth="1"/>
    <col min="6149" max="6149" width="7.25" style="129" customWidth="1"/>
    <col min="6150" max="6150" width="7.875" style="129" customWidth="1"/>
    <col min="6151" max="6151" width="18.75" style="129" customWidth="1"/>
    <col min="6152" max="6152" width="9.375" style="129" customWidth="1"/>
    <col min="6153" max="6153" width="0" style="129" hidden="1" customWidth="1"/>
    <col min="6154" max="6155" width="8.875" style="129" customWidth="1"/>
    <col min="6156" max="6160" width="9" style="129"/>
    <col min="6161" max="6164" width="15.25" style="129" bestFit="1" customWidth="1"/>
    <col min="6165" max="6400" width="9" style="129"/>
    <col min="6401" max="6401" width="1.875" style="129" customWidth="1"/>
    <col min="6402" max="6402" width="9.875" style="129" customWidth="1"/>
    <col min="6403" max="6403" width="13.625" style="129" customWidth="1"/>
    <col min="6404" max="6404" width="9.875" style="129" customWidth="1"/>
    <col min="6405" max="6405" width="7.25" style="129" customWidth="1"/>
    <col min="6406" max="6406" width="7.875" style="129" customWidth="1"/>
    <col min="6407" max="6407" width="18.75" style="129" customWidth="1"/>
    <col min="6408" max="6408" width="9.375" style="129" customWidth="1"/>
    <col min="6409" max="6409" width="0" style="129" hidden="1" customWidth="1"/>
    <col min="6410" max="6411" width="8.875" style="129" customWidth="1"/>
    <col min="6412" max="6416" width="9" style="129"/>
    <col min="6417" max="6420" width="15.25" style="129" bestFit="1" customWidth="1"/>
    <col min="6421" max="6656" width="9" style="129"/>
    <col min="6657" max="6657" width="1.875" style="129" customWidth="1"/>
    <col min="6658" max="6658" width="9.875" style="129" customWidth="1"/>
    <col min="6659" max="6659" width="13.625" style="129" customWidth="1"/>
    <col min="6660" max="6660" width="9.875" style="129" customWidth="1"/>
    <col min="6661" max="6661" width="7.25" style="129" customWidth="1"/>
    <col min="6662" max="6662" width="7.875" style="129" customWidth="1"/>
    <col min="6663" max="6663" width="18.75" style="129" customWidth="1"/>
    <col min="6664" max="6664" width="9.375" style="129" customWidth="1"/>
    <col min="6665" max="6665" width="0" style="129" hidden="1" customWidth="1"/>
    <col min="6666" max="6667" width="8.875" style="129" customWidth="1"/>
    <col min="6668" max="6672" width="9" style="129"/>
    <col min="6673" max="6676" width="15.25" style="129" bestFit="1" customWidth="1"/>
    <col min="6677" max="6912" width="9" style="129"/>
    <col min="6913" max="6913" width="1.875" style="129" customWidth="1"/>
    <col min="6914" max="6914" width="9.875" style="129" customWidth="1"/>
    <col min="6915" max="6915" width="13.625" style="129" customWidth="1"/>
    <col min="6916" max="6916" width="9.875" style="129" customWidth="1"/>
    <col min="6917" max="6917" width="7.25" style="129" customWidth="1"/>
    <col min="6918" max="6918" width="7.875" style="129" customWidth="1"/>
    <col min="6919" max="6919" width="18.75" style="129" customWidth="1"/>
    <col min="6920" max="6920" width="9.375" style="129" customWidth="1"/>
    <col min="6921" max="6921" width="0" style="129" hidden="1" customWidth="1"/>
    <col min="6922" max="6923" width="8.875" style="129" customWidth="1"/>
    <col min="6924" max="6928" width="9" style="129"/>
    <col min="6929" max="6932" width="15.25" style="129" bestFit="1" customWidth="1"/>
    <col min="6933" max="7168" width="9" style="129"/>
    <col min="7169" max="7169" width="1.875" style="129" customWidth="1"/>
    <col min="7170" max="7170" width="9.875" style="129" customWidth="1"/>
    <col min="7171" max="7171" width="13.625" style="129" customWidth="1"/>
    <col min="7172" max="7172" width="9.875" style="129" customWidth="1"/>
    <col min="7173" max="7173" width="7.25" style="129" customWidth="1"/>
    <col min="7174" max="7174" width="7.875" style="129" customWidth="1"/>
    <col min="7175" max="7175" width="18.75" style="129" customWidth="1"/>
    <col min="7176" max="7176" width="9.375" style="129" customWidth="1"/>
    <col min="7177" max="7177" width="0" style="129" hidden="1" customWidth="1"/>
    <col min="7178" max="7179" width="8.875" style="129" customWidth="1"/>
    <col min="7180" max="7184" width="9" style="129"/>
    <col min="7185" max="7188" width="15.25" style="129" bestFit="1" customWidth="1"/>
    <col min="7189" max="7424" width="9" style="129"/>
    <col min="7425" max="7425" width="1.875" style="129" customWidth="1"/>
    <col min="7426" max="7426" width="9.875" style="129" customWidth="1"/>
    <col min="7427" max="7427" width="13.625" style="129" customWidth="1"/>
    <col min="7428" max="7428" width="9.875" style="129" customWidth="1"/>
    <col min="7429" max="7429" width="7.25" style="129" customWidth="1"/>
    <col min="7430" max="7430" width="7.875" style="129" customWidth="1"/>
    <col min="7431" max="7431" width="18.75" style="129" customWidth="1"/>
    <col min="7432" max="7432" width="9.375" style="129" customWidth="1"/>
    <col min="7433" max="7433" width="0" style="129" hidden="1" customWidth="1"/>
    <col min="7434" max="7435" width="8.875" style="129" customWidth="1"/>
    <col min="7436" max="7440" width="9" style="129"/>
    <col min="7441" max="7444" width="15.25" style="129" bestFit="1" customWidth="1"/>
    <col min="7445" max="7680" width="9" style="129"/>
    <col min="7681" max="7681" width="1.875" style="129" customWidth="1"/>
    <col min="7682" max="7682" width="9.875" style="129" customWidth="1"/>
    <col min="7683" max="7683" width="13.625" style="129" customWidth="1"/>
    <col min="7684" max="7684" width="9.875" style="129" customWidth="1"/>
    <col min="7685" max="7685" width="7.25" style="129" customWidth="1"/>
    <col min="7686" max="7686" width="7.875" style="129" customWidth="1"/>
    <col min="7687" max="7687" width="18.75" style="129" customWidth="1"/>
    <col min="7688" max="7688" width="9.375" style="129" customWidth="1"/>
    <col min="7689" max="7689" width="0" style="129" hidden="1" customWidth="1"/>
    <col min="7690" max="7691" width="8.875" style="129" customWidth="1"/>
    <col min="7692" max="7696" width="9" style="129"/>
    <col min="7697" max="7700" width="15.25" style="129" bestFit="1" customWidth="1"/>
    <col min="7701" max="7936" width="9" style="129"/>
    <col min="7937" max="7937" width="1.875" style="129" customWidth="1"/>
    <col min="7938" max="7938" width="9.875" style="129" customWidth="1"/>
    <col min="7939" max="7939" width="13.625" style="129" customWidth="1"/>
    <col min="7940" max="7940" width="9.875" style="129" customWidth="1"/>
    <col min="7941" max="7941" width="7.25" style="129" customWidth="1"/>
    <col min="7942" max="7942" width="7.875" style="129" customWidth="1"/>
    <col min="7943" max="7943" width="18.75" style="129" customWidth="1"/>
    <col min="7944" max="7944" width="9.375" style="129" customWidth="1"/>
    <col min="7945" max="7945" width="0" style="129" hidden="1" customWidth="1"/>
    <col min="7946" max="7947" width="8.875" style="129" customWidth="1"/>
    <col min="7948" max="7952" width="9" style="129"/>
    <col min="7953" max="7956" width="15.25" style="129" bestFit="1" customWidth="1"/>
    <col min="7957" max="8192" width="9" style="129"/>
    <col min="8193" max="8193" width="1.875" style="129" customWidth="1"/>
    <col min="8194" max="8194" width="9.875" style="129" customWidth="1"/>
    <col min="8195" max="8195" width="13.625" style="129" customWidth="1"/>
    <col min="8196" max="8196" width="9.875" style="129" customWidth="1"/>
    <col min="8197" max="8197" width="7.25" style="129" customWidth="1"/>
    <col min="8198" max="8198" width="7.875" style="129" customWidth="1"/>
    <col min="8199" max="8199" width="18.75" style="129" customWidth="1"/>
    <col min="8200" max="8200" width="9.375" style="129" customWidth="1"/>
    <col min="8201" max="8201" width="0" style="129" hidden="1" customWidth="1"/>
    <col min="8202" max="8203" width="8.875" style="129" customWidth="1"/>
    <col min="8204" max="8208" width="9" style="129"/>
    <col min="8209" max="8212" width="15.25" style="129" bestFit="1" customWidth="1"/>
    <col min="8213" max="8448" width="9" style="129"/>
    <col min="8449" max="8449" width="1.875" style="129" customWidth="1"/>
    <col min="8450" max="8450" width="9.875" style="129" customWidth="1"/>
    <col min="8451" max="8451" width="13.625" style="129" customWidth="1"/>
    <col min="8452" max="8452" width="9.875" style="129" customWidth="1"/>
    <col min="8453" max="8453" width="7.25" style="129" customWidth="1"/>
    <col min="8454" max="8454" width="7.875" style="129" customWidth="1"/>
    <col min="8455" max="8455" width="18.75" style="129" customWidth="1"/>
    <col min="8456" max="8456" width="9.375" style="129" customWidth="1"/>
    <col min="8457" max="8457" width="0" style="129" hidden="1" customWidth="1"/>
    <col min="8458" max="8459" width="8.875" style="129" customWidth="1"/>
    <col min="8460" max="8464" width="9" style="129"/>
    <col min="8465" max="8468" width="15.25" style="129" bestFit="1" customWidth="1"/>
    <col min="8469" max="8704" width="9" style="129"/>
    <col min="8705" max="8705" width="1.875" style="129" customWidth="1"/>
    <col min="8706" max="8706" width="9.875" style="129" customWidth="1"/>
    <col min="8707" max="8707" width="13.625" style="129" customWidth="1"/>
    <col min="8708" max="8708" width="9.875" style="129" customWidth="1"/>
    <col min="8709" max="8709" width="7.25" style="129" customWidth="1"/>
    <col min="8710" max="8710" width="7.875" style="129" customWidth="1"/>
    <col min="8711" max="8711" width="18.75" style="129" customWidth="1"/>
    <col min="8712" max="8712" width="9.375" style="129" customWidth="1"/>
    <col min="8713" max="8713" width="0" style="129" hidden="1" customWidth="1"/>
    <col min="8714" max="8715" width="8.875" style="129" customWidth="1"/>
    <col min="8716" max="8720" width="9" style="129"/>
    <col min="8721" max="8724" width="15.25" style="129" bestFit="1" customWidth="1"/>
    <col min="8725" max="8960" width="9" style="129"/>
    <col min="8961" max="8961" width="1.875" style="129" customWidth="1"/>
    <col min="8962" max="8962" width="9.875" style="129" customWidth="1"/>
    <col min="8963" max="8963" width="13.625" style="129" customWidth="1"/>
    <col min="8964" max="8964" width="9.875" style="129" customWidth="1"/>
    <col min="8965" max="8965" width="7.25" style="129" customWidth="1"/>
    <col min="8966" max="8966" width="7.875" style="129" customWidth="1"/>
    <col min="8967" max="8967" width="18.75" style="129" customWidth="1"/>
    <col min="8968" max="8968" width="9.375" style="129" customWidth="1"/>
    <col min="8969" max="8969" width="0" style="129" hidden="1" customWidth="1"/>
    <col min="8970" max="8971" width="8.875" style="129" customWidth="1"/>
    <col min="8972" max="8976" width="9" style="129"/>
    <col min="8977" max="8980" width="15.25" style="129" bestFit="1" customWidth="1"/>
    <col min="8981" max="9216" width="9" style="129"/>
    <col min="9217" max="9217" width="1.875" style="129" customWidth="1"/>
    <col min="9218" max="9218" width="9.875" style="129" customWidth="1"/>
    <col min="9219" max="9219" width="13.625" style="129" customWidth="1"/>
    <col min="9220" max="9220" width="9.875" style="129" customWidth="1"/>
    <col min="9221" max="9221" width="7.25" style="129" customWidth="1"/>
    <col min="9222" max="9222" width="7.875" style="129" customWidth="1"/>
    <col min="9223" max="9223" width="18.75" style="129" customWidth="1"/>
    <col min="9224" max="9224" width="9.375" style="129" customWidth="1"/>
    <col min="9225" max="9225" width="0" style="129" hidden="1" customWidth="1"/>
    <col min="9226" max="9227" width="8.875" style="129" customWidth="1"/>
    <col min="9228" max="9232" width="9" style="129"/>
    <col min="9233" max="9236" width="15.25" style="129" bestFit="1" customWidth="1"/>
    <col min="9237" max="9472" width="9" style="129"/>
    <col min="9473" max="9473" width="1.875" style="129" customWidth="1"/>
    <col min="9474" max="9474" width="9.875" style="129" customWidth="1"/>
    <col min="9475" max="9475" width="13.625" style="129" customWidth="1"/>
    <col min="9476" max="9476" width="9.875" style="129" customWidth="1"/>
    <col min="9477" max="9477" width="7.25" style="129" customWidth="1"/>
    <col min="9478" max="9478" width="7.875" style="129" customWidth="1"/>
    <col min="9479" max="9479" width="18.75" style="129" customWidth="1"/>
    <col min="9480" max="9480" width="9.375" style="129" customWidth="1"/>
    <col min="9481" max="9481" width="0" style="129" hidden="1" customWidth="1"/>
    <col min="9482" max="9483" width="8.875" style="129" customWidth="1"/>
    <col min="9484" max="9488" width="9" style="129"/>
    <col min="9489" max="9492" width="15.25" style="129" bestFit="1" customWidth="1"/>
    <col min="9493" max="9728" width="9" style="129"/>
    <col min="9729" max="9729" width="1.875" style="129" customWidth="1"/>
    <col min="9730" max="9730" width="9.875" style="129" customWidth="1"/>
    <col min="9731" max="9731" width="13.625" style="129" customWidth="1"/>
    <col min="9732" max="9732" width="9.875" style="129" customWidth="1"/>
    <col min="9733" max="9733" width="7.25" style="129" customWidth="1"/>
    <col min="9734" max="9734" width="7.875" style="129" customWidth="1"/>
    <col min="9735" max="9735" width="18.75" style="129" customWidth="1"/>
    <col min="9736" max="9736" width="9.375" style="129" customWidth="1"/>
    <col min="9737" max="9737" width="0" style="129" hidden="1" customWidth="1"/>
    <col min="9738" max="9739" width="8.875" style="129" customWidth="1"/>
    <col min="9740" max="9744" width="9" style="129"/>
    <col min="9745" max="9748" width="15.25" style="129" bestFit="1" customWidth="1"/>
    <col min="9749" max="9984" width="9" style="129"/>
    <col min="9985" max="9985" width="1.875" style="129" customWidth="1"/>
    <col min="9986" max="9986" width="9.875" style="129" customWidth="1"/>
    <col min="9987" max="9987" width="13.625" style="129" customWidth="1"/>
    <col min="9988" max="9988" width="9.875" style="129" customWidth="1"/>
    <col min="9989" max="9989" width="7.25" style="129" customWidth="1"/>
    <col min="9990" max="9990" width="7.875" style="129" customWidth="1"/>
    <col min="9991" max="9991" width="18.75" style="129" customWidth="1"/>
    <col min="9992" max="9992" width="9.375" style="129" customWidth="1"/>
    <col min="9993" max="9993" width="0" style="129" hidden="1" customWidth="1"/>
    <col min="9994" max="9995" width="8.875" style="129" customWidth="1"/>
    <col min="9996" max="10000" width="9" style="129"/>
    <col min="10001" max="10004" width="15.25" style="129" bestFit="1" customWidth="1"/>
    <col min="10005" max="10240" width="9" style="129"/>
    <col min="10241" max="10241" width="1.875" style="129" customWidth="1"/>
    <col min="10242" max="10242" width="9.875" style="129" customWidth="1"/>
    <col min="10243" max="10243" width="13.625" style="129" customWidth="1"/>
    <col min="10244" max="10244" width="9.875" style="129" customWidth="1"/>
    <col min="10245" max="10245" width="7.25" style="129" customWidth="1"/>
    <col min="10246" max="10246" width="7.875" style="129" customWidth="1"/>
    <col min="10247" max="10247" width="18.75" style="129" customWidth="1"/>
    <col min="10248" max="10248" width="9.375" style="129" customWidth="1"/>
    <col min="10249" max="10249" width="0" style="129" hidden="1" customWidth="1"/>
    <col min="10250" max="10251" width="8.875" style="129" customWidth="1"/>
    <col min="10252" max="10256" width="9" style="129"/>
    <col min="10257" max="10260" width="15.25" style="129" bestFit="1" customWidth="1"/>
    <col min="10261" max="10496" width="9" style="129"/>
    <col min="10497" max="10497" width="1.875" style="129" customWidth="1"/>
    <col min="10498" max="10498" width="9.875" style="129" customWidth="1"/>
    <col min="10499" max="10499" width="13.625" style="129" customWidth="1"/>
    <col min="10500" max="10500" width="9.875" style="129" customWidth="1"/>
    <col min="10501" max="10501" width="7.25" style="129" customWidth="1"/>
    <col min="10502" max="10502" width="7.875" style="129" customWidth="1"/>
    <col min="10503" max="10503" width="18.75" style="129" customWidth="1"/>
    <col min="10504" max="10504" width="9.375" style="129" customWidth="1"/>
    <col min="10505" max="10505" width="0" style="129" hidden="1" customWidth="1"/>
    <col min="10506" max="10507" width="8.875" style="129" customWidth="1"/>
    <col min="10508" max="10512" width="9" style="129"/>
    <col min="10513" max="10516" width="15.25" style="129" bestFit="1" customWidth="1"/>
    <col min="10517" max="10752" width="9" style="129"/>
    <col min="10753" max="10753" width="1.875" style="129" customWidth="1"/>
    <col min="10754" max="10754" width="9.875" style="129" customWidth="1"/>
    <col min="10755" max="10755" width="13.625" style="129" customWidth="1"/>
    <col min="10756" max="10756" width="9.875" style="129" customWidth="1"/>
    <col min="10757" max="10757" width="7.25" style="129" customWidth="1"/>
    <col min="10758" max="10758" width="7.875" style="129" customWidth="1"/>
    <col min="10759" max="10759" width="18.75" style="129" customWidth="1"/>
    <col min="10760" max="10760" width="9.375" style="129" customWidth="1"/>
    <col min="10761" max="10761" width="0" style="129" hidden="1" customWidth="1"/>
    <col min="10762" max="10763" width="8.875" style="129" customWidth="1"/>
    <col min="10764" max="10768" width="9" style="129"/>
    <col min="10769" max="10772" width="15.25" style="129" bestFit="1" customWidth="1"/>
    <col min="10773" max="11008" width="9" style="129"/>
    <col min="11009" max="11009" width="1.875" style="129" customWidth="1"/>
    <col min="11010" max="11010" width="9.875" style="129" customWidth="1"/>
    <col min="11011" max="11011" width="13.625" style="129" customWidth="1"/>
    <col min="11012" max="11012" width="9.875" style="129" customWidth="1"/>
    <col min="11013" max="11013" width="7.25" style="129" customWidth="1"/>
    <col min="11014" max="11014" width="7.875" style="129" customWidth="1"/>
    <col min="11015" max="11015" width="18.75" style="129" customWidth="1"/>
    <col min="11016" max="11016" width="9.375" style="129" customWidth="1"/>
    <col min="11017" max="11017" width="0" style="129" hidden="1" customWidth="1"/>
    <col min="11018" max="11019" width="8.875" style="129" customWidth="1"/>
    <col min="11020" max="11024" width="9" style="129"/>
    <col min="11025" max="11028" width="15.25" style="129" bestFit="1" customWidth="1"/>
    <col min="11029" max="11264" width="9" style="129"/>
    <col min="11265" max="11265" width="1.875" style="129" customWidth="1"/>
    <col min="11266" max="11266" width="9.875" style="129" customWidth="1"/>
    <col min="11267" max="11267" width="13.625" style="129" customWidth="1"/>
    <col min="11268" max="11268" width="9.875" style="129" customWidth="1"/>
    <col min="11269" max="11269" width="7.25" style="129" customWidth="1"/>
    <col min="11270" max="11270" width="7.875" style="129" customWidth="1"/>
    <col min="11271" max="11271" width="18.75" style="129" customWidth="1"/>
    <col min="11272" max="11272" width="9.375" style="129" customWidth="1"/>
    <col min="11273" max="11273" width="0" style="129" hidden="1" customWidth="1"/>
    <col min="11274" max="11275" width="8.875" style="129" customWidth="1"/>
    <col min="11276" max="11280" width="9" style="129"/>
    <col min="11281" max="11284" width="15.25" style="129" bestFit="1" customWidth="1"/>
    <col min="11285" max="11520" width="9" style="129"/>
    <col min="11521" max="11521" width="1.875" style="129" customWidth="1"/>
    <col min="11522" max="11522" width="9.875" style="129" customWidth="1"/>
    <col min="11523" max="11523" width="13.625" style="129" customWidth="1"/>
    <col min="11524" max="11524" width="9.875" style="129" customWidth="1"/>
    <col min="11525" max="11525" width="7.25" style="129" customWidth="1"/>
    <col min="11526" max="11526" width="7.875" style="129" customWidth="1"/>
    <col min="11527" max="11527" width="18.75" style="129" customWidth="1"/>
    <col min="11528" max="11528" width="9.375" style="129" customWidth="1"/>
    <col min="11529" max="11529" width="0" style="129" hidden="1" customWidth="1"/>
    <col min="11530" max="11531" width="8.875" style="129" customWidth="1"/>
    <col min="11532" max="11536" width="9" style="129"/>
    <col min="11537" max="11540" width="15.25" style="129" bestFit="1" customWidth="1"/>
    <col min="11541" max="11776" width="9" style="129"/>
    <col min="11777" max="11777" width="1.875" style="129" customWidth="1"/>
    <col min="11778" max="11778" width="9.875" style="129" customWidth="1"/>
    <col min="11779" max="11779" width="13.625" style="129" customWidth="1"/>
    <col min="11780" max="11780" width="9.875" style="129" customWidth="1"/>
    <col min="11781" max="11781" width="7.25" style="129" customWidth="1"/>
    <col min="11782" max="11782" width="7.875" style="129" customWidth="1"/>
    <col min="11783" max="11783" width="18.75" style="129" customWidth="1"/>
    <col min="11784" max="11784" width="9.375" style="129" customWidth="1"/>
    <col min="11785" max="11785" width="0" style="129" hidden="1" customWidth="1"/>
    <col min="11786" max="11787" width="8.875" style="129" customWidth="1"/>
    <col min="11788" max="11792" width="9" style="129"/>
    <col min="11793" max="11796" width="15.25" style="129" bestFit="1" customWidth="1"/>
    <col min="11797" max="12032" width="9" style="129"/>
    <col min="12033" max="12033" width="1.875" style="129" customWidth="1"/>
    <col min="12034" max="12034" width="9.875" style="129" customWidth="1"/>
    <col min="12035" max="12035" width="13.625" style="129" customWidth="1"/>
    <col min="12036" max="12036" width="9.875" style="129" customWidth="1"/>
    <col min="12037" max="12037" width="7.25" style="129" customWidth="1"/>
    <col min="12038" max="12038" width="7.875" style="129" customWidth="1"/>
    <col min="12039" max="12039" width="18.75" style="129" customWidth="1"/>
    <col min="12040" max="12040" width="9.375" style="129" customWidth="1"/>
    <col min="12041" max="12041" width="0" style="129" hidden="1" customWidth="1"/>
    <col min="12042" max="12043" width="8.875" style="129" customWidth="1"/>
    <col min="12044" max="12048" width="9" style="129"/>
    <col min="12049" max="12052" width="15.25" style="129" bestFit="1" customWidth="1"/>
    <col min="12053" max="12288" width="9" style="129"/>
    <col min="12289" max="12289" width="1.875" style="129" customWidth="1"/>
    <col min="12290" max="12290" width="9.875" style="129" customWidth="1"/>
    <col min="12291" max="12291" width="13.625" style="129" customWidth="1"/>
    <col min="12292" max="12292" width="9.875" style="129" customWidth="1"/>
    <col min="12293" max="12293" width="7.25" style="129" customWidth="1"/>
    <col min="12294" max="12294" width="7.875" style="129" customWidth="1"/>
    <col min="12295" max="12295" width="18.75" style="129" customWidth="1"/>
    <col min="12296" max="12296" width="9.375" style="129" customWidth="1"/>
    <col min="12297" max="12297" width="0" style="129" hidden="1" customWidth="1"/>
    <col min="12298" max="12299" width="8.875" style="129" customWidth="1"/>
    <col min="12300" max="12304" width="9" style="129"/>
    <col min="12305" max="12308" width="15.25" style="129" bestFit="1" customWidth="1"/>
    <col min="12309" max="12544" width="9" style="129"/>
    <col min="12545" max="12545" width="1.875" style="129" customWidth="1"/>
    <col min="12546" max="12546" width="9.875" style="129" customWidth="1"/>
    <col min="12547" max="12547" width="13.625" style="129" customWidth="1"/>
    <col min="12548" max="12548" width="9.875" style="129" customWidth="1"/>
    <col min="12549" max="12549" width="7.25" style="129" customWidth="1"/>
    <col min="12550" max="12550" width="7.875" style="129" customWidth="1"/>
    <col min="12551" max="12551" width="18.75" style="129" customWidth="1"/>
    <col min="12552" max="12552" width="9.375" style="129" customWidth="1"/>
    <col min="12553" max="12553" width="0" style="129" hidden="1" customWidth="1"/>
    <col min="12554" max="12555" width="8.875" style="129" customWidth="1"/>
    <col min="12556" max="12560" width="9" style="129"/>
    <col min="12561" max="12564" width="15.25" style="129" bestFit="1" customWidth="1"/>
    <col min="12565" max="12800" width="9" style="129"/>
    <col min="12801" max="12801" width="1.875" style="129" customWidth="1"/>
    <col min="12802" max="12802" width="9.875" style="129" customWidth="1"/>
    <col min="12803" max="12803" width="13.625" style="129" customWidth="1"/>
    <col min="12804" max="12804" width="9.875" style="129" customWidth="1"/>
    <col min="12805" max="12805" width="7.25" style="129" customWidth="1"/>
    <col min="12806" max="12806" width="7.875" style="129" customWidth="1"/>
    <col min="12807" max="12807" width="18.75" style="129" customWidth="1"/>
    <col min="12808" max="12808" width="9.375" style="129" customWidth="1"/>
    <col min="12809" max="12809" width="0" style="129" hidden="1" customWidth="1"/>
    <col min="12810" max="12811" width="8.875" style="129" customWidth="1"/>
    <col min="12812" max="12816" width="9" style="129"/>
    <col min="12817" max="12820" width="15.25" style="129" bestFit="1" customWidth="1"/>
    <col min="12821" max="13056" width="9" style="129"/>
    <col min="13057" max="13057" width="1.875" style="129" customWidth="1"/>
    <col min="13058" max="13058" width="9.875" style="129" customWidth="1"/>
    <col min="13059" max="13059" width="13.625" style="129" customWidth="1"/>
    <col min="13060" max="13060" width="9.875" style="129" customWidth="1"/>
    <col min="13061" max="13061" width="7.25" style="129" customWidth="1"/>
    <col min="13062" max="13062" width="7.875" style="129" customWidth="1"/>
    <col min="13063" max="13063" width="18.75" style="129" customWidth="1"/>
    <col min="13064" max="13064" width="9.375" style="129" customWidth="1"/>
    <col min="13065" max="13065" width="0" style="129" hidden="1" customWidth="1"/>
    <col min="13066" max="13067" width="8.875" style="129" customWidth="1"/>
    <col min="13068" max="13072" width="9" style="129"/>
    <col min="13073" max="13076" width="15.25" style="129" bestFit="1" customWidth="1"/>
    <col min="13077" max="13312" width="9" style="129"/>
    <col min="13313" max="13313" width="1.875" style="129" customWidth="1"/>
    <col min="13314" max="13314" width="9.875" style="129" customWidth="1"/>
    <col min="13315" max="13315" width="13.625" style="129" customWidth="1"/>
    <col min="13316" max="13316" width="9.875" style="129" customWidth="1"/>
    <col min="13317" max="13317" width="7.25" style="129" customWidth="1"/>
    <col min="13318" max="13318" width="7.875" style="129" customWidth="1"/>
    <col min="13319" max="13319" width="18.75" style="129" customWidth="1"/>
    <col min="13320" max="13320" width="9.375" style="129" customWidth="1"/>
    <col min="13321" max="13321" width="0" style="129" hidden="1" customWidth="1"/>
    <col min="13322" max="13323" width="8.875" style="129" customWidth="1"/>
    <col min="13324" max="13328" width="9" style="129"/>
    <col min="13329" max="13332" width="15.25" style="129" bestFit="1" customWidth="1"/>
    <col min="13333" max="13568" width="9" style="129"/>
    <col min="13569" max="13569" width="1.875" style="129" customWidth="1"/>
    <col min="13570" max="13570" width="9.875" style="129" customWidth="1"/>
    <col min="13571" max="13571" width="13.625" style="129" customWidth="1"/>
    <col min="13572" max="13572" width="9.875" style="129" customWidth="1"/>
    <col min="13573" max="13573" width="7.25" style="129" customWidth="1"/>
    <col min="13574" max="13574" width="7.875" style="129" customWidth="1"/>
    <col min="13575" max="13575" width="18.75" style="129" customWidth="1"/>
    <col min="13576" max="13576" width="9.375" style="129" customWidth="1"/>
    <col min="13577" max="13577" width="0" style="129" hidden="1" customWidth="1"/>
    <col min="13578" max="13579" width="8.875" style="129" customWidth="1"/>
    <col min="13580" max="13584" width="9" style="129"/>
    <col min="13585" max="13588" width="15.25" style="129" bestFit="1" customWidth="1"/>
    <col min="13589" max="13824" width="9" style="129"/>
    <col min="13825" max="13825" width="1.875" style="129" customWidth="1"/>
    <col min="13826" max="13826" width="9.875" style="129" customWidth="1"/>
    <col min="13827" max="13827" width="13.625" style="129" customWidth="1"/>
    <col min="13828" max="13828" width="9.875" style="129" customWidth="1"/>
    <col min="13829" max="13829" width="7.25" style="129" customWidth="1"/>
    <col min="13830" max="13830" width="7.875" style="129" customWidth="1"/>
    <col min="13831" max="13831" width="18.75" style="129" customWidth="1"/>
    <col min="13832" max="13832" width="9.375" style="129" customWidth="1"/>
    <col min="13833" max="13833" width="0" style="129" hidden="1" customWidth="1"/>
    <col min="13834" max="13835" width="8.875" style="129" customWidth="1"/>
    <col min="13836" max="13840" width="9" style="129"/>
    <col min="13841" max="13844" width="15.25" style="129" bestFit="1" customWidth="1"/>
    <col min="13845" max="14080" width="9" style="129"/>
    <col min="14081" max="14081" width="1.875" style="129" customWidth="1"/>
    <col min="14082" max="14082" width="9.875" style="129" customWidth="1"/>
    <col min="14083" max="14083" width="13.625" style="129" customWidth="1"/>
    <col min="14084" max="14084" width="9.875" style="129" customWidth="1"/>
    <col min="14085" max="14085" width="7.25" style="129" customWidth="1"/>
    <col min="14086" max="14086" width="7.875" style="129" customWidth="1"/>
    <col min="14087" max="14087" width="18.75" style="129" customWidth="1"/>
    <col min="14088" max="14088" width="9.375" style="129" customWidth="1"/>
    <col min="14089" max="14089" width="0" style="129" hidden="1" customWidth="1"/>
    <col min="14090" max="14091" width="8.875" style="129" customWidth="1"/>
    <col min="14092" max="14096" width="9" style="129"/>
    <col min="14097" max="14100" width="15.25" style="129" bestFit="1" customWidth="1"/>
    <col min="14101" max="14336" width="9" style="129"/>
    <col min="14337" max="14337" width="1.875" style="129" customWidth="1"/>
    <col min="14338" max="14338" width="9.875" style="129" customWidth="1"/>
    <col min="14339" max="14339" width="13.625" style="129" customWidth="1"/>
    <col min="14340" max="14340" width="9.875" style="129" customWidth="1"/>
    <col min="14341" max="14341" width="7.25" style="129" customWidth="1"/>
    <col min="14342" max="14342" width="7.875" style="129" customWidth="1"/>
    <col min="14343" max="14343" width="18.75" style="129" customWidth="1"/>
    <col min="14344" max="14344" width="9.375" style="129" customWidth="1"/>
    <col min="14345" max="14345" width="0" style="129" hidden="1" customWidth="1"/>
    <col min="14346" max="14347" width="8.875" style="129" customWidth="1"/>
    <col min="14348" max="14352" width="9" style="129"/>
    <col min="14353" max="14356" width="15.25" style="129" bestFit="1" customWidth="1"/>
    <col min="14357" max="14592" width="9" style="129"/>
    <col min="14593" max="14593" width="1.875" style="129" customWidth="1"/>
    <col min="14594" max="14594" width="9.875" style="129" customWidth="1"/>
    <col min="14595" max="14595" width="13.625" style="129" customWidth="1"/>
    <col min="14596" max="14596" width="9.875" style="129" customWidth="1"/>
    <col min="14597" max="14597" width="7.25" style="129" customWidth="1"/>
    <col min="14598" max="14598" width="7.875" style="129" customWidth="1"/>
    <col min="14599" max="14599" width="18.75" style="129" customWidth="1"/>
    <col min="14600" max="14600" width="9.375" style="129" customWidth="1"/>
    <col min="14601" max="14601" width="0" style="129" hidden="1" customWidth="1"/>
    <col min="14602" max="14603" width="8.875" style="129" customWidth="1"/>
    <col min="14604" max="14608" width="9" style="129"/>
    <col min="14609" max="14612" width="15.25" style="129" bestFit="1" customWidth="1"/>
    <col min="14613" max="14848" width="9" style="129"/>
    <col min="14849" max="14849" width="1.875" style="129" customWidth="1"/>
    <col min="14850" max="14850" width="9.875" style="129" customWidth="1"/>
    <col min="14851" max="14851" width="13.625" style="129" customWidth="1"/>
    <col min="14852" max="14852" width="9.875" style="129" customWidth="1"/>
    <col min="14853" max="14853" width="7.25" style="129" customWidth="1"/>
    <col min="14854" max="14854" width="7.875" style="129" customWidth="1"/>
    <col min="14855" max="14855" width="18.75" style="129" customWidth="1"/>
    <col min="14856" max="14856" width="9.375" style="129" customWidth="1"/>
    <col min="14857" max="14857" width="0" style="129" hidden="1" customWidth="1"/>
    <col min="14858" max="14859" width="8.875" style="129" customWidth="1"/>
    <col min="14860" max="14864" width="9" style="129"/>
    <col min="14865" max="14868" width="15.25" style="129" bestFit="1" customWidth="1"/>
    <col min="14869" max="15104" width="9" style="129"/>
    <col min="15105" max="15105" width="1.875" style="129" customWidth="1"/>
    <col min="15106" max="15106" width="9.875" style="129" customWidth="1"/>
    <col min="15107" max="15107" width="13.625" style="129" customWidth="1"/>
    <col min="15108" max="15108" width="9.875" style="129" customWidth="1"/>
    <col min="15109" max="15109" width="7.25" style="129" customWidth="1"/>
    <col min="15110" max="15110" width="7.875" style="129" customWidth="1"/>
    <col min="15111" max="15111" width="18.75" style="129" customWidth="1"/>
    <col min="15112" max="15112" width="9.375" style="129" customWidth="1"/>
    <col min="15113" max="15113" width="0" style="129" hidden="1" customWidth="1"/>
    <col min="15114" max="15115" width="8.875" style="129" customWidth="1"/>
    <col min="15116" max="15120" width="9" style="129"/>
    <col min="15121" max="15124" width="15.25" style="129" bestFit="1" customWidth="1"/>
    <col min="15125" max="15360" width="9" style="129"/>
    <col min="15361" max="15361" width="1.875" style="129" customWidth="1"/>
    <col min="15362" max="15362" width="9.875" style="129" customWidth="1"/>
    <col min="15363" max="15363" width="13.625" style="129" customWidth="1"/>
    <col min="15364" max="15364" width="9.875" style="129" customWidth="1"/>
    <col min="15365" max="15365" width="7.25" style="129" customWidth="1"/>
    <col min="15366" max="15366" width="7.875" style="129" customWidth="1"/>
    <col min="15367" max="15367" width="18.75" style="129" customWidth="1"/>
    <col min="15368" max="15368" width="9.375" style="129" customWidth="1"/>
    <col min="15369" max="15369" width="0" style="129" hidden="1" customWidth="1"/>
    <col min="15370" max="15371" width="8.875" style="129" customWidth="1"/>
    <col min="15372" max="15376" width="9" style="129"/>
    <col min="15377" max="15380" width="15.25" style="129" bestFit="1" customWidth="1"/>
    <col min="15381" max="15616" width="9" style="129"/>
    <col min="15617" max="15617" width="1.875" style="129" customWidth="1"/>
    <col min="15618" max="15618" width="9.875" style="129" customWidth="1"/>
    <col min="15619" max="15619" width="13.625" style="129" customWidth="1"/>
    <col min="15620" max="15620" width="9.875" style="129" customWidth="1"/>
    <col min="15621" max="15621" width="7.25" style="129" customWidth="1"/>
    <col min="15622" max="15622" width="7.875" style="129" customWidth="1"/>
    <col min="15623" max="15623" width="18.75" style="129" customWidth="1"/>
    <col min="15624" max="15624" width="9.375" style="129" customWidth="1"/>
    <col min="15625" max="15625" width="0" style="129" hidden="1" customWidth="1"/>
    <col min="15626" max="15627" width="8.875" style="129" customWidth="1"/>
    <col min="15628" max="15632" width="9" style="129"/>
    <col min="15633" max="15636" width="15.25" style="129" bestFit="1" customWidth="1"/>
    <col min="15637" max="15872" width="9" style="129"/>
    <col min="15873" max="15873" width="1.875" style="129" customWidth="1"/>
    <col min="15874" max="15874" width="9.875" style="129" customWidth="1"/>
    <col min="15875" max="15875" width="13.625" style="129" customWidth="1"/>
    <col min="15876" max="15876" width="9.875" style="129" customWidth="1"/>
    <col min="15877" max="15877" width="7.25" style="129" customWidth="1"/>
    <col min="15878" max="15878" width="7.875" style="129" customWidth="1"/>
    <col min="15879" max="15879" width="18.75" style="129" customWidth="1"/>
    <col min="15880" max="15880" width="9.375" style="129" customWidth="1"/>
    <col min="15881" max="15881" width="0" style="129" hidden="1" customWidth="1"/>
    <col min="15882" max="15883" width="8.875" style="129" customWidth="1"/>
    <col min="15884" max="15888" width="9" style="129"/>
    <col min="15889" max="15892" width="15.25" style="129" bestFit="1" customWidth="1"/>
    <col min="15893" max="16128" width="9" style="129"/>
    <col min="16129" max="16129" width="1.875" style="129" customWidth="1"/>
    <col min="16130" max="16130" width="9.875" style="129" customWidth="1"/>
    <col min="16131" max="16131" width="13.625" style="129" customWidth="1"/>
    <col min="16132" max="16132" width="9.875" style="129" customWidth="1"/>
    <col min="16133" max="16133" width="7.25" style="129" customWidth="1"/>
    <col min="16134" max="16134" width="7.875" style="129" customWidth="1"/>
    <col min="16135" max="16135" width="18.75" style="129" customWidth="1"/>
    <col min="16136" max="16136" width="9.375" style="129" customWidth="1"/>
    <col min="16137" max="16137" width="0" style="129" hidden="1" customWidth="1"/>
    <col min="16138" max="16139" width="8.875" style="129" customWidth="1"/>
    <col min="16140" max="16144" width="9" style="129"/>
    <col min="16145" max="16148" width="15.25" style="129" bestFit="1" customWidth="1"/>
    <col min="16149" max="16384" width="9" style="129"/>
  </cols>
  <sheetData>
    <row r="1" spans="2:25" ht="79.5" customHeight="1" thickBot="1">
      <c r="B1" s="128" t="s">
        <v>362</v>
      </c>
      <c r="C1" s="128"/>
      <c r="D1" s="600">
        <v>3700970</v>
      </c>
      <c r="E1" s="601"/>
      <c r="F1" s="601"/>
      <c r="G1" s="598" t="s">
        <v>749</v>
      </c>
      <c r="H1" s="599"/>
      <c r="I1" s="599"/>
      <c r="J1" s="599"/>
      <c r="K1" s="599"/>
    </row>
    <row r="2" spans="2:25" ht="69" customHeight="1" thickBot="1">
      <c r="B2" s="153" t="s">
        <v>375</v>
      </c>
      <c r="C2" s="332">
        <v>50</v>
      </c>
      <c r="D2" s="596">
        <v>1120</v>
      </c>
      <c r="E2" s="596"/>
      <c r="F2" s="130" t="s">
        <v>363</v>
      </c>
      <c r="G2" s="137" t="s">
        <v>647</v>
      </c>
      <c r="H2" s="597"/>
      <c r="I2" s="597"/>
      <c r="J2" s="597"/>
      <c r="K2" s="131" t="s">
        <v>364</v>
      </c>
    </row>
    <row r="3" spans="2:25" ht="69" customHeight="1" thickBot="1">
      <c r="B3" s="128" t="s">
        <v>365</v>
      </c>
      <c r="C3" s="128"/>
      <c r="D3" s="602" t="s">
        <v>795</v>
      </c>
      <c r="E3" s="603"/>
      <c r="F3" s="603"/>
      <c r="G3" s="603"/>
      <c r="H3" s="603"/>
      <c r="I3" s="603"/>
      <c r="J3" s="603"/>
      <c r="K3" s="603"/>
      <c r="Y3" s="132"/>
    </row>
    <row r="4" spans="2:25" ht="69" customHeight="1" thickBot="1">
      <c r="B4" s="133" t="s">
        <v>366</v>
      </c>
      <c r="C4" s="133"/>
      <c r="D4" s="611" t="s">
        <v>796</v>
      </c>
      <c r="E4" s="612"/>
      <c r="F4" s="612"/>
      <c r="G4" s="612"/>
      <c r="H4" s="612"/>
      <c r="I4" s="612"/>
      <c r="J4" s="612"/>
      <c r="K4" s="612"/>
      <c r="Q4" s="134"/>
    </row>
    <row r="5" spans="2:25" ht="42" customHeight="1">
      <c r="B5" s="613" t="s">
        <v>369</v>
      </c>
      <c r="C5" s="614"/>
      <c r="D5" s="606" t="s">
        <v>797</v>
      </c>
      <c r="E5" s="607"/>
      <c r="F5" s="607"/>
      <c r="G5" s="607"/>
      <c r="H5" s="607"/>
      <c r="I5" s="607"/>
      <c r="J5" s="607"/>
      <c r="K5" s="607"/>
    </row>
    <row r="6" spans="2:25" ht="42">
      <c r="B6" s="604"/>
      <c r="C6" s="605"/>
      <c r="D6" s="606" t="s">
        <v>798</v>
      </c>
      <c r="E6" s="607"/>
      <c r="F6" s="607"/>
      <c r="G6" s="607"/>
      <c r="H6" s="607"/>
      <c r="I6" s="607"/>
      <c r="J6" s="607"/>
      <c r="K6" s="607"/>
      <c r="N6" s="134"/>
    </row>
    <row r="7" spans="2:25" ht="42">
      <c r="B7" s="608"/>
      <c r="C7" s="609"/>
      <c r="D7" s="610" t="s">
        <v>799</v>
      </c>
      <c r="E7" s="610"/>
      <c r="F7" s="610"/>
      <c r="G7" s="610"/>
      <c r="H7" s="610"/>
      <c r="I7" s="610"/>
      <c r="J7" s="610"/>
      <c r="K7" s="610"/>
    </row>
    <row r="8" spans="2:25" ht="48" customHeight="1">
      <c r="B8" s="595"/>
      <c r="C8" s="595"/>
      <c r="D8" s="595"/>
      <c r="E8" s="595"/>
      <c r="F8" s="595"/>
      <c r="G8" s="595"/>
      <c r="H8" s="595"/>
      <c r="I8" s="595"/>
      <c r="J8" s="595"/>
      <c r="K8" s="595"/>
    </row>
    <row r="9" spans="2:25" ht="69" customHeight="1" thickBot="1">
      <c r="B9" s="128" t="s">
        <v>362</v>
      </c>
      <c r="C9" s="128"/>
      <c r="D9" s="600">
        <v>3647435</v>
      </c>
      <c r="E9" s="601"/>
      <c r="F9" s="601"/>
      <c r="G9" s="598" t="s">
        <v>373</v>
      </c>
      <c r="H9" s="599"/>
      <c r="I9" s="599"/>
      <c r="J9" s="599"/>
      <c r="K9" s="599"/>
    </row>
    <row r="10" spans="2:25" ht="69" customHeight="1" thickBot="1">
      <c r="B10" s="153" t="s">
        <v>374</v>
      </c>
      <c r="C10" s="332">
        <f>C2</f>
        <v>50</v>
      </c>
      <c r="D10" s="596">
        <f>D2</f>
        <v>1120</v>
      </c>
      <c r="E10" s="596"/>
      <c r="F10" s="130" t="s">
        <v>363</v>
      </c>
      <c r="G10" s="137" t="s">
        <v>647</v>
      </c>
      <c r="H10" s="597" t="s">
        <v>735</v>
      </c>
      <c r="I10" s="597"/>
      <c r="J10" s="597"/>
      <c r="K10" s="131" t="s">
        <v>367</v>
      </c>
      <c r="P10" s="138"/>
    </row>
    <row r="11" spans="2:25" ht="69" customHeight="1" thickBot="1">
      <c r="B11" s="128" t="s">
        <v>365</v>
      </c>
      <c r="C11" s="128"/>
      <c r="D11" s="602" t="str">
        <f>D3</f>
        <v>METALUMY　SILVER　BRIGHT　B</v>
      </c>
      <c r="E11" s="603"/>
      <c r="F11" s="603"/>
      <c r="G11" s="603"/>
      <c r="H11" s="603"/>
      <c r="I11" s="603"/>
      <c r="J11" s="603"/>
      <c r="K11" s="603"/>
    </row>
    <row r="12" spans="2:25" ht="69" customHeight="1" thickBot="1">
      <c r="B12" s="133" t="s">
        <v>368</v>
      </c>
      <c r="C12" s="133"/>
      <c r="D12" s="611" t="s">
        <v>732</v>
      </c>
      <c r="E12" s="612"/>
      <c r="F12" s="612"/>
      <c r="G12" s="612"/>
      <c r="H12" s="612"/>
      <c r="I12" s="612"/>
      <c r="J12" s="612"/>
      <c r="K12" s="612"/>
    </row>
    <row r="13" spans="2:25" ht="42">
      <c r="B13" s="135" t="s">
        <v>369</v>
      </c>
      <c r="C13" s="135"/>
      <c r="D13" s="606" t="s">
        <v>733</v>
      </c>
      <c r="E13" s="607"/>
      <c r="F13" s="607"/>
      <c r="G13" s="607"/>
      <c r="H13" s="607"/>
      <c r="I13" s="607"/>
      <c r="J13" s="607"/>
      <c r="K13" s="607"/>
    </row>
    <row r="14" spans="2:25" ht="42">
      <c r="B14" s="595"/>
      <c r="C14" s="616"/>
      <c r="D14" s="607" t="s">
        <v>734</v>
      </c>
      <c r="E14" s="607"/>
      <c r="F14" s="607"/>
      <c r="G14" s="607"/>
      <c r="H14" s="607"/>
      <c r="I14" s="607"/>
      <c r="J14" s="607"/>
      <c r="K14" s="607"/>
    </row>
    <row r="15" spans="2:25" ht="42">
      <c r="B15" s="595"/>
      <c r="C15" s="616"/>
      <c r="D15" s="617"/>
      <c r="E15" s="617"/>
      <c r="F15" s="617"/>
      <c r="G15" s="617"/>
      <c r="H15" s="617"/>
      <c r="I15" s="617"/>
      <c r="J15" s="617"/>
      <c r="K15" s="617"/>
    </row>
    <row r="16" spans="2:25" ht="15.75" customHeight="1">
      <c r="B16" s="615"/>
      <c r="C16" s="609"/>
      <c r="D16" s="609"/>
      <c r="E16" s="609"/>
      <c r="F16" s="609"/>
      <c r="G16" s="609"/>
      <c r="H16" s="609"/>
      <c r="I16" s="609"/>
      <c r="J16" s="609"/>
      <c r="K16" s="609"/>
    </row>
    <row r="17" spans="2:9" ht="55.5">
      <c r="B17" s="136"/>
      <c r="C17" s="136"/>
      <c r="D17" s="136"/>
      <c r="E17" s="136"/>
      <c r="F17" s="136"/>
      <c r="G17" s="136"/>
      <c r="H17" s="136"/>
      <c r="I17" s="136"/>
    </row>
    <row r="18" spans="2:9" ht="55.5">
      <c r="B18" s="136"/>
      <c r="C18" s="136"/>
      <c r="D18" s="136"/>
      <c r="E18" s="136"/>
      <c r="F18" s="136"/>
      <c r="G18" s="136"/>
      <c r="H18" s="136"/>
      <c r="I18" s="136"/>
    </row>
    <row r="19" spans="2:9" ht="55.5">
      <c r="B19" s="136"/>
      <c r="C19" s="136"/>
      <c r="D19" s="136"/>
      <c r="E19" s="136"/>
      <c r="F19" s="136"/>
      <c r="G19" s="136"/>
      <c r="H19" s="136"/>
      <c r="I19" s="136"/>
    </row>
    <row r="20" spans="2:9" ht="55.5">
      <c r="B20" s="136"/>
      <c r="C20" s="136"/>
      <c r="D20" s="136"/>
      <c r="E20" s="136"/>
      <c r="F20" s="136"/>
      <c r="G20" s="136"/>
      <c r="H20" s="136"/>
      <c r="I20" s="136"/>
    </row>
  </sheetData>
  <mergeCells count="25">
    <mergeCell ref="B16:K16"/>
    <mergeCell ref="G9:K9"/>
    <mergeCell ref="D9:F9"/>
    <mergeCell ref="D11:K11"/>
    <mergeCell ref="D12:K12"/>
    <mergeCell ref="D10:E10"/>
    <mergeCell ref="H10:J10"/>
    <mergeCell ref="D13:K13"/>
    <mergeCell ref="B14:C14"/>
    <mergeCell ref="D14:K14"/>
    <mergeCell ref="B15:C15"/>
    <mergeCell ref="D15:K15"/>
    <mergeCell ref="B8:K8"/>
    <mergeCell ref="D2:E2"/>
    <mergeCell ref="H2:J2"/>
    <mergeCell ref="G1:K1"/>
    <mergeCell ref="D1:F1"/>
    <mergeCell ref="D3:K3"/>
    <mergeCell ref="B6:C6"/>
    <mergeCell ref="D6:K6"/>
    <mergeCell ref="B7:C7"/>
    <mergeCell ref="D7:K7"/>
    <mergeCell ref="D4:K4"/>
    <mergeCell ref="B5:C5"/>
    <mergeCell ref="D5:K5"/>
  </mergeCells>
  <phoneticPr fontId="4"/>
  <pageMargins left="0.7" right="0.7" top="0.75" bottom="0.75" header="0.3" footer="0.3"/>
  <pageSetup paperSize="9" scale="92"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J53"/>
  <sheetViews>
    <sheetView zoomScale="85" zoomScaleNormal="85" zoomScaleSheetLayoutView="70" workbookViewId="0">
      <selection activeCell="M11" sqref="M11"/>
    </sheetView>
  </sheetViews>
  <sheetFormatPr defaultColWidth="9" defaultRowHeight="13.5"/>
  <cols>
    <col min="1" max="16384" width="9" style="129"/>
  </cols>
  <sheetData>
    <row r="1" spans="1:10">
      <c r="A1" s="339"/>
      <c r="B1" s="339"/>
      <c r="C1" s="339"/>
      <c r="D1" s="339"/>
      <c r="E1" s="339"/>
      <c r="F1" s="339"/>
      <c r="G1" s="339"/>
      <c r="H1" s="339"/>
      <c r="I1" s="339"/>
      <c r="J1" s="339"/>
    </row>
    <row r="2" spans="1:10">
      <c r="A2" s="339"/>
      <c r="B2" s="339"/>
      <c r="C2" s="339"/>
      <c r="D2" s="339"/>
      <c r="E2" s="339"/>
      <c r="F2" s="339"/>
      <c r="G2" s="339"/>
      <c r="H2" s="339"/>
      <c r="I2" s="339"/>
      <c r="J2" s="339"/>
    </row>
    <row r="3" spans="1:10">
      <c r="A3" s="339"/>
      <c r="B3" s="339"/>
      <c r="C3" s="339"/>
      <c r="D3" s="339"/>
      <c r="E3" s="339"/>
      <c r="F3" s="339"/>
      <c r="G3" s="339"/>
      <c r="H3" s="339"/>
      <c r="I3" s="339"/>
      <c r="J3" s="339"/>
    </row>
    <row r="4" spans="1:10">
      <c r="A4" s="339"/>
      <c r="B4" s="339"/>
      <c r="C4" s="339"/>
      <c r="D4" s="339"/>
      <c r="E4" s="339"/>
      <c r="F4" s="339"/>
      <c r="G4" s="339"/>
      <c r="H4" s="339"/>
      <c r="I4" s="339"/>
      <c r="J4" s="339"/>
    </row>
    <row r="5" spans="1:10">
      <c r="A5" s="339"/>
      <c r="B5" s="339"/>
      <c r="C5" s="339"/>
      <c r="D5" s="339"/>
      <c r="E5" s="339"/>
      <c r="F5" s="339"/>
      <c r="G5" s="339"/>
      <c r="H5" s="339"/>
      <c r="I5" s="339"/>
      <c r="J5" s="339"/>
    </row>
    <row r="6" spans="1:10">
      <c r="A6" s="339"/>
      <c r="B6" s="339"/>
      <c r="C6" s="339"/>
      <c r="D6" s="339"/>
      <c r="E6" s="339"/>
      <c r="F6" s="339"/>
      <c r="G6" s="339"/>
      <c r="H6" s="339"/>
      <c r="I6" s="339"/>
      <c r="J6" s="339"/>
    </row>
    <row r="7" spans="1:10">
      <c r="A7" s="339"/>
      <c r="B7" s="339"/>
      <c r="C7" s="339"/>
      <c r="D7" s="339"/>
      <c r="E7" s="339"/>
      <c r="F7" s="339"/>
      <c r="G7" s="339"/>
      <c r="H7" s="339"/>
      <c r="I7" s="339"/>
      <c r="J7" s="339"/>
    </row>
    <row r="8" spans="1:10">
      <c r="A8" s="339"/>
      <c r="B8" s="339"/>
      <c r="C8" s="339"/>
      <c r="D8" s="339"/>
      <c r="E8" s="339"/>
      <c r="F8" s="339"/>
      <c r="G8" s="339"/>
      <c r="H8" s="339"/>
      <c r="I8" s="339"/>
      <c r="J8" s="339"/>
    </row>
    <row r="9" spans="1:10">
      <c r="A9" s="339"/>
      <c r="B9" s="339"/>
      <c r="C9" s="339"/>
      <c r="D9" s="339"/>
      <c r="E9" s="339"/>
      <c r="F9" s="339"/>
      <c r="G9" s="339"/>
      <c r="H9" s="339"/>
      <c r="I9" s="339"/>
      <c r="J9" s="339"/>
    </row>
    <row r="10" spans="1:10">
      <c r="A10" s="339"/>
      <c r="B10" s="339"/>
      <c r="C10" s="339"/>
      <c r="D10" s="339"/>
      <c r="E10" s="339"/>
      <c r="F10" s="339"/>
      <c r="G10" s="339"/>
      <c r="H10" s="339"/>
      <c r="I10" s="339"/>
      <c r="J10" s="339"/>
    </row>
    <row r="11" spans="1:10">
      <c r="A11" s="339"/>
      <c r="B11" s="339"/>
      <c r="C11" s="339"/>
      <c r="D11" s="339"/>
      <c r="E11" s="339"/>
      <c r="F11" s="339"/>
      <c r="G11" s="339"/>
      <c r="H11" s="339"/>
      <c r="I11" s="339"/>
      <c r="J11" s="339"/>
    </row>
    <row r="12" spans="1:10" ht="92.25">
      <c r="A12" s="340" t="s">
        <v>654</v>
      </c>
      <c r="B12" s="341"/>
      <c r="C12" s="342"/>
      <c r="D12" s="342"/>
      <c r="E12" s="342"/>
      <c r="F12" s="342"/>
      <c r="G12" s="342"/>
      <c r="H12" s="342"/>
      <c r="I12" s="342"/>
      <c r="J12" s="339"/>
    </row>
    <row r="13" spans="1:10">
      <c r="A13" s="339"/>
      <c r="B13" s="339"/>
      <c r="C13" s="339"/>
      <c r="D13" s="339"/>
      <c r="E13" s="339"/>
      <c r="F13" s="339"/>
      <c r="G13" s="339"/>
      <c r="H13" s="339"/>
      <c r="I13" s="339"/>
      <c r="J13" s="339"/>
    </row>
    <row r="14" spans="1:10">
      <c r="A14" s="339"/>
      <c r="B14" s="339"/>
      <c r="C14" s="339"/>
      <c r="D14" s="339"/>
      <c r="E14" s="339"/>
      <c r="F14" s="339"/>
      <c r="G14" s="339"/>
      <c r="H14" s="339"/>
      <c r="I14" s="339"/>
      <c r="J14" s="339"/>
    </row>
    <row r="15" spans="1:10">
      <c r="A15" s="339"/>
      <c r="B15" s="339"/>
      <c r="C15" s="339"/>
      <c r="D15" s="339"/>
      <c r="E15" s="339"/>
      <c r="F15" s="339"/>
      <c r="G15" s="339"/>
      <c r="H15" s="339"/>
      <c r="I15" s="339"/>
      <c r="J15" s="339"/>
    </row>
    <row r="16" spans="1:10">
      <c r="A16" s="339"/>
      <c r="B16" s="339"/>
      <c r="C16" s="339"/>
      <c r="D16" s="339"/>
      <c r="E16" s="339"/>
      <c r="F16" s="339"/>
      <c r="G16" s="339"/>
      <c r="H16" s="339"/>
      <c r="I16" s="339"/>
      <c r="J16" s="339"/>
    </row>
    <row r="17" spans="1:10">
      <c r="A17" s="339"/>
      <c r="B17" s="339"/>
      <c r="C17" s="339"/>
      <c r="D17" s="339"/>
      <c r="E17" s="339"/>
      <c r="F17" s="339"/>
      <c r="G17" s="339"/>
      <c r="H17" s="339"/>
      <c r="I17" s="339"/>
      <c r="J17" s="339"/>
    </row>
    <row r="18" spans="1:10">
      <c r="A18" s="339"/>
      <c r="B18" s="339"/>
      <c r="C18" s="339"/>
      <c r="D18" s="339"/>
      <c r="E18" s="339"/>
      <c r="F18" s="339"/>
      <c r="G18" s="339"/>
      <c r="H18" s="339"/>
      <c r="I18" s="339"/>
      <c r="J18" s="339"/>
    </row>
    <row r="19" spans="1:10">
      <c r="A19" s="339"/>
      <c r="B19" s="339"/>
      <c r="C19" s="339"/>
      <c r="D19" s="339"/>
      <c r="E19" s="339"/>
      <c r="F19" s="339"/>
      <c r="G19" s="339"/>
      <c r="H19" s="339"/>
      <c r="I19" s="339"/>
      <c r="J19" s="339"/>
    </row>
    <row r="20" spans="1:10">
      <c r="A20" s="339"/>
      <c r="B20" s="339"/>
      <c r="C20" s="339"/>
      <c r="D20" s="339"/>
      <c r="E20" s="339"/>
      <c r="F20" s="339"/>
      <c r="G20" s="339"/>
      <c r="H20" s="339"/>
      <c r="I20" s="339"/>
      <c r="J20" s="339"/>
    </row>
    <row r="21" spans="1:10">
      <c r="A21" s="339"/>
      <c r="B21" s="339"/>
      <c r="C21" s="339"/>
      <c r="D21" s="339"/>
      <c r="E21" s="339"/>
      <c r="F21" s="339"/>
      <c r="G21" s="339"/>
      <c r="H21" s="339"/>
      <c r="I21" s="339"/>
      <c r="J21" s="339"/>
    </row>
    <row r="22" spans="1:10">
      <c r="A22" s="339"/>
      <c r="B22" s="339"/>
      <c r="C22" s="339"/>
      <c r="D22" s="339"/>
      <c r="E22" s="339"/>
      <c r="F22" s="339"/>
      <c r="G22" s="339"/>
      <c r="H22" s="339"/>
      <c r="I22" s="339"/>
      <c r="J22" s="339"/>
    </row>
    <row r="23" spans="1:10">
      <c r="A23" s="339"/>
      <c r="B23" s="339"/>
      <c r="C23" s="339"/>
      <c r="D23" s="339"/>
      <c r="E23" s="339"/>
      <c r="F23" s="339"/>
      <c r="G23" s="339"/>
      <c r="H23" s="339"/>
      <c r="I23" s="339"/>
      <c r="J23" s="339"/>
    </row>
    <row r="24" spans="1:10" ht="14.25">
      <c r="A24" s="339"/>
      <c r="B24" s="342"/>
      <c r="C24" s="342"/>
      <c r="D24" s="342"/>
      <c r="E24" s="342"/>
      <c r="F24" s="342"/>
      <c r="G24" s="342"/>
      <c r="H24" s="342"/>
      <c r="I24" s="342"/>
      <c r="J24" s="339"/>
    </row>
    <row r="25" spans="1:10" ht="14.25">
      <c r="A25" s="339"/>
      <c r="B25" s="342"/>
      <c r="C25" s="342"/>
      <c r="D25" s="342"/>
      <c r="E25" s="342"/>
      <c r="F25" s="342"/>
      <c r="G25" s="342"/>
      <c r="H25" s="342"/>
      <c r="I25" s="342"/>
      <c r="J25" s="339"/>
    </row>
    <row r="26" spans="1:10" ht="14.25">
      <c r="A26" s="339"/>
      <c r="B26" s="342"/>
      <c r="C26" s="342"/>
      <c r="D26" s="342"/>
      <c r="E26" s="342"/>
      <c r="F26" s="342"/>
      <c r="G26" s="342"/>
      <c r="H26" s="342"/>
      <c r="I26" s="342"/>
      <c r="J26" s="339"/>
    </row>
    <row r="27" spans="1:10" ht="14.25">
      <c r="A27" s="339"/>
      <c r="B27" s="342"/>
      <c r="C27" s="342"/>
      <c r="D27" s="342"/>
      <c r="E27" s="342"/>
      <c r="F27" s="342"/>
      <c r="G27" s="342"/>
      <c r="H27" s="342"/>
      <c r="I27" s="342"/>
      <c r="J27" s="339"/>
    </row>
    <row r="28" spans="1:10">
      <c r="A28" s="339"/>
      <c r="B28" s="339"/>
      <c r="C28" s="339"/>
      <c r="D28" s="339"/>
      <c r="E28" s="339"/>
      <c r="F28" s="339"/>
      <c r="G28" s="339"/>
      <c r="H28" s="339"/>
      <c r="I28" s="339"/>
      <c r="J28" s="339"/>
    </row>
    <row r="29" spans="1:10">
      <c r="A29" s="339"/>
      <c r="B29" s="339"/>
      <c r="C29" s="339"/>
      <c r="D29" s="339"/>
      <c r="E29" s="339"/>
      <c r="F29" s="339"/>
      <c r="G29" s="339"/>
      <c r="H29" s="339"/>
      <c r="I29" s="339"/>
      <c r="J29" s="339"/>
    </row>
    <row r="30" spans="1:10">
      <c r="A30" s="339"/>
      <c r="B30" s="339"/>
      <c r="C30" s="339"/>
      <c r="D30" s="339"/>
      <c r="E30" s="339"/>
      <c r="F30" s="339"/>
      <c r="G30" s="339"/>
      <c r="H30" s="339"/>
      <c r="I30" s="339"/>
      <c r="J30" s="339"/>
    </row>
    <row r="31" spans="1:10">
      <c r="A31" s="339"/>
      <c r="B31" s="339"/>
      <c r="C31" s="339"/>
      <c r="D31" s="339"/>
      <c r="E31" s="339"/>
      <c r="F31" s="339"/>
      <c r="G31" s="339"/>
      <c r="H31" s="339"/>
      <c r="I31" s="339"/>
      <c r="J31" s="339"/>
    </row>
    <row r="32" spans="1:10">
      <c r="A32" s="339"/>
      <c r="B32" s="339"/>
      <c r="C32" s="339"/>
      <c r="D32" s="339"/>
      <c r="E32" s="339"/>
      <c r="F32" s="339"/>
      <c r="G32" s="339"/>
      <c r="H32" s="339"/>
      <c r="I32" s="339"/>
      <c r="J32" s="339"/>
    </row>
    <row r="33" spans="1:10">
      <c r="A33" s="339"/>
      <c r="B33" s="339"/>
      <c r="C33" s="339"/>
      <c r="D33" s="339"/>
      <c r="E33" s="339"/>
      <c r="F33" s="339"/>
      <c r="G33" s="339"/>
      <c r="H33" s="339"/>
      <c r="I33" s="339"/>
      <c r="J33" s="339"/>
    </row>
    <row r="34" spans="1:10">
      <c r="A34" s="339"/>
      <c r="B34" s="339"/>
      <c r="C34" s="339"/>
      <c r="D34" s="339"/>
      <c r="E34" s="339"/>
      <c r="F34" s="339"/>
      <c r="G34" s="339"/>
      <c r="H34" s="339"/>
      <c r="I34" s="339"/>
      <c r="J34" s="339"/>
    </row>
    <row r="35" spans="1:10">
      <c r="A35" s="339"/>
      <c r="B35" s="339"/>
      <c r="C35" s="339"/>
      <c r="D35" s="339"/>
      <c r="E35" s="339"/>
      <c r="F35" s="339"/>
      <c r="G35" s="339"/>
      <c r="H35" s="339"/>
      <c r="I35" s="339"/>
      <c r="J35" s="339"/>
    </row>
    <row r="36" spans="1:10">
      <c r="A36" s="339"/>
      <c r="B36" s="339"/>
      <c r="C36" s="339"/>
      <c r="D36" s="339"/>
      <c r="E36" s="339"/>
      <c r="F36" s="339"/>
      <c r="G36" s="339"/>
      <c r="H36" s="339"/>
      <c r="I36" s="339"/>
      <c r="J36" s="339"/>
    </row>
    <row r="37" spans="1:10">
      <c r="A37" s="339"/>
      <c r="B37" s="339"/>
      <c r="C37" s="339"/>
      <c r="D37" s="339"/>
      <c r="E37" s="339"/>
      <c r="F37" s="339"/>
      <c r="G37" s="339"/>
      <c r="H37" s="339"/>
      <c r="I37" s="339"/>
      <c r="J37" s="339"/>
    </row>
    <row r="38" spans="1:10">
      <c r="A38" s="339"/>
      <c r="B38" s="339"/>
      <c r="C38" s="339"/>
      <c r="D38" s="339"/>
      <c r="E38" s="339"/>
      <c r="F38" s="339"/>
      <c r="G38" s="339"/>
      <c r="H38" s="339"/>
      <c r="I38" s="339"/>
      <c r="J38" s="339"/>
    </row>
    <row r="39" spans="1:10" ht="14.25">
      <c r="A39" s="339"/>
      <c r="B39" s="342"/>
      <c r="C39" s="342"/>
      <c r="D39" s="342"/>
      <c r="E39" s="342"/>
      <c r="F39" s="342"/>
      <c r="G39" s="342"/>
      <c r="H39" s="342"/>
      <c r="I39" s="342"/>
      <c r="J39" s="339"/>
    </row>
    <row r="40" spans="1:10" ht="14.25">
      <c r="A40" s="339"/>
      <c r="B40" s="342"/>
      <c r="C40" s="342"/>
      <c r="D40" s="342"/>
      <c r="E40" s="342"/>
      <c r="F40" s="342"/>
      <c r="G40" s="342"/>
      <c r="H40" s="342"/>
      <c r="I40" s="342"/>
      <c r="J40" s="339"/>
    </row>
    <row r="41" spans="1:10" ht="14.25">
      <c r="A41" s="339"/>
      <c r="B41" s="342"/>
      <c r="C41" s="342"/>
      <c r="D41" s="342"/>
      <c r="E41" s="342"/>
      <c r="F41" s="342"/>
      <c r="G41" s="342"/>
      <c r="H41" s="342"/>
      <c r="I41" s="342"/>
      <c r="J41" s="339"/>
    </row>
    <row r="42" spans="1:10" ht="14.25">
      <c r="A42" s="339"/>
      <c r="B42" s="342"/>
      <c r="C42" s="342"/>
      <c r="D42" s="342"/>
      <c r="E42" s="342"/>
      <c r="F42" s="342"/>
      <c r="G42" s="342"/>
      <c r="H42" s="342"/>
      <c r="I42" s="342"/>
      <c r="J42" s="339"/>
    </row>
    <row r="43" spans="1:10" ht="92.25">
      <c r="A43" s="340" t="s">
        <v>654</v>
      </c>
      <c r="B43" s="342"/>
      <c r="C43" s="342"/>
      <c r="D43" s="342"/>
      <c r="E43" s="342"/>
      <c r="F43" s="342"/>
      <c r="G43" s="342"/>
      <c r="H43" s="342"/>
      <c r="I43" s="342"/>
      <c r="J43" s="339"/>
    </row>
    <row r="44" spans="1:10">
      <c r="A44" s="339"/>
      <c r="B44" s="339"/>
      <c r="C44" s="339"/>
      <c r="D44" s="339"/>
      <c r="E44" s="339"/>
      <c r="F44" s="339"/>
      <c r="G44" s="339"/>
      <c r="H44" s="339"/>
      <c r="I44" s="339"/>
      <c r="J44" s="339"/>
    </row>
    <row r="45" spans="1:10">
      <c r="A45" s="339"/>
      <c r="B45" s="339"/>
      <c r="C45" s="339"/>
      <c r="D45" s="339"/>
      <c r="E45" s="339"/>
      <c r="F45" s="339"/>
      <c r="G45" s="339"/>
      <c r="H45" s="339"/>
      <c r="I45" s="339"/>
      <c r="J45" s="339"/>
    </row>
    <row r="46" spans="1:10">
      <c r="A46" s="339"/>
      <c r="B46" s="339"/>
      <c r="C46" s="339"/>
      <c r="D46" s="339"/>
      <c r="E46" s="339"/>
      <c r="F46" s="339"/>
      <c r="G46" s="339"/>
      <c r="H46" s="339"/>
      <c r="I46" s="339"/>
      <c r="J46" s="339"/>
    </row>
    <row r="47" spans="1:10">
      <c r="A47" s="339"/>
      <c r="B47" s="339"/>
      <c r="C47" s="339"/>
      <c r="D47" s="339"/>
      <c r="E47" s="339"/>
      <c r="F47" s="339"/>
      <c r="G47" s="339"/>
      <c r="H47" s="339"/>
      <c r="I47" s="339"/>
      <c r="J47" s="339"/>
    </row>
    <row r="48" spans="1:10">
      <c r="A48" s="339"/>
      <c r="B48" s="339"/>
      <c r="C48" s="339"/>
      <c r="D48" s="339"/>
      <c r="E48" s="339"/>
      <c r="F48" s="339"/>
      <c r="G48" s="339"/>
      <c r="H48" s="339"/>
      <c r="I48" s="339"/>
      <c r="J48" s="339"/>
    </row>
    <row r="49" spans="1:10">
      <c r="A49" s="339"/>
      <c r="B49" s="339"/>
      <c r="C49" s="339"/>
      <c r="D49" s="339"/>
      <c r="E49" s="339"/>
      <c r="F49" s="339"/>
      <c r="G49" s="339"/>
      <c r="H49" s="339"/>
      <c r="I49" s="339"/>
      <c r="J49" s="339"/>
    </row>
    <row r="50" spans="1:10">
      <c r="A50" s="339"/>
      <c r="B50" s="339"/>
      <c r="C50" s="339"/>
      <c r="D50" s="339"/>
      <c r="E50" s="339"/>
      <c r="F50" s="339"/>
      <c r="G50" s="339"/>
      <c r="H50" s="339"/>
      <c r="I50" s="339"/>
      <c r="J50" s="339"/>
    </row>
    <row r="51" spans="1:10">
      <c r="A51" s="339"/>
      <c r="B51" s="339"/>
      <c r="C51" s="339"/>
      <c r="D51" s="339"/>
      <c r="E51" s="339"/>
      <c r="F51" s="339"/>
      <c r="G51" s="339"/>
      <c r="H51" s="339"/>
      <c r="I51" s="339"/>
      <c r="J51" s="339"/>
    </row>
    <row r="52" spans="1:10">
      <c r="A52" s="339"/>
      <c r="B52" s="339"/>
      <c r="C52" s="339"/>
      <c r="D52" s="339"/>
      <c r="E52" s="339"/>
      <c r="F52" s="339"/>
      <c r="G52" s="339"/>
      <c r="H52" s="339"/>
      <c r="I52" s="339"/>
      <c r="J52" s="339"/>
    </row>
    <row r="53" spans="1:10">
      <c r="A53" s="339"/>
      <c r="B53" s="339"/>
      <c r="C53" s="339"/>
      <c r="D53" s="339"/>
      <c r="E53" s="339"/>
      <c r="F53" s="339"/>
      <c r="G53" s="339"/>
      <c r="H53" s="339"/>
      <c r="I53" s="339"/>
      <c r="J53" s="339"/>
    </row>
  </sheetData>
  <phoneticPr fontId="4"/>
  <printOptions horizontalCentered="1" verticalCentered="1"/>
  <pageMargins left="0.12" right="0" top="0" bottom="0" header="0" footer="0"/>
  <pageSetup paperSize="9" scale="87"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L60"/>
  <sheetViews>
    <sheetView workbookViewId="0">
      <selection activeCell="O38" sqref="O38"/>
    </sheetView>
  </sheetViews>
  <sheetFormatPr defaultColWidth="9" defaultRowHeight="13.5"/>
  <cols>
    <col min="1" max="1" width="4.5" style="11" customWidth="1"/>
    <col min="2" max="2" width="12.625" style="11" customWidth="1"/>
    <col min="3" max="8" width="9" style="11"/>
    <col min="9" max="9" width="15.875" style="11" customWidth="1"/>
    <col min="10" max="10" width="5.5" style="11" customWidth="1"/>
    <col min="11" max="11" width="11.625" style="11" bestFit="1" customWidth="1"/>
    <col min="12" max="12" width="12.75" style="11" bestFit="1" customWidth="1"/>
    <col min="13" max="16384" width="9" style="11"/>
  </cols>
  <sheetData>
    <row r="1" spans="1:12" ht="13.5" customHeight="1">
      <c r="A1" s="570" t="s">
        <v>103</v>
      </c>
      <c r="B1" s="570"/>
      <c r="C1" s="570"/>
      <c r="D1" s="570"/>
      <c r="E1" s="570"/>
      <c r="F1" s="570"/>
      <c r="G1" s="570"/>
      <c r="H1" s="570"/>
      <c r="I1" s="570"/>
    </row>
    <row r="2" spans="1:12" ht="13.5" customHeight="1">
      <c r="A2" s="570"/>
      <c r="B2" s="570"/>
      <c r="C2" s="570"/>
      <c r="D2" s="570"/>
      <c r="E2" s="570"/>
      <c r="F2" s="570"/>
      <c r="G2" s="570"/>
      <c r="H2" s="570"/>
      <c r="I2" s="570"/>
      <c r="L2" s="316" t="s">
        <v>510</v>
      </c>
    </row>
    <row r="3" spans="1:12">
      <c r="L3" s="316" t="s">
        <v>511</v>
      </c>
    </row>
    <row r="4" spans="1:12" ht="13.5" customHeight="1">
      <c r="B4" s="571" t="s">
        <v>519</v>
      </c>
      <c r="C4" s="572"/>
      <c r="D4" s="572"/>
      <c r="E4" s="572"/>
      <c r="F4" s="572"/>
      <c r="G4" s="572"/>
      <c r="H4" s="572"/>
      <c r="I4" s="573"/>
      <c r="L4" s="316"/>
    </row>
    <row r="5" spans="1:12" ht="13.5" customHeight="1">
      <c r="B5" s="574"/>
      <c r="C5" s="575"/>
      <c r="D5" s="575"/>
      <c r="E5" s="575"/>
      <c r="F5" s="575"/>
      <c r="G5" s="575"/>
      <c r="H5" s="575"/>
      <c r="I5" s="576"/>
    </row>
    <row r="6" spans="1:12" ht="13.5" customHeight="1" thickBot="1">
      <c r="B6" s="574"/>
      <c r="C6" s="575"/>
      <c r="D6" s="575"/>
      <c r="E6" s="575"/>
      <c r="F6" s="575"/>
      <c r="G6" s="575"/>
      <c r="H6" s="575"/>
      <c r="I6" s="576"/>
    </row>
    <row r="7" spans="1:12" ht="13.5" customHeight="1">
      <c r="B7" s="317" t="s">
        <v>512</v>
      </c>
      <c r="C7" s="577" t="s">
        <v>340</v>
      </c>
      <c r="D7" s="577"/>
      <c r="E7" s="578" t="s">
        <v>341</v>
      </c>
      <c r="F7" s="578"/>
      <c r="G7" s="578" t="s">
        <v>513</v>
      </c>
      <c r="H7" s="578"/>
      <c r="I7" s="579"/>
    </row>
    <row r="8" spans="1:12" ht="13.5" customHeight="1">
      <c r="B8" s="580">
        <v>50</v>
      </c>
      <c r="C8" s="582">
        <v>1120</v>
      </c>
      <c r="D8" s="582"/>
      <c r="E8" s="584">
        <v>10000</v>
      </c>
      <c r="F8" s="584"/>
      <c r="G8" s="586" t="s">
        <v>321</v>
      </c>
      <c r="H8" s="586"/>
      <c r="I8" s="587"/>
      <c r="K8" s="46"/>
    </row>
    <row r="9" spans="1:12" ht="13.5" customHeight="1" thickBot="1">
      <c r="B9" s="581"/>
      <c r="C9" s="583"/>
      <c r="D9" s="583"/>
      <c r="E9" s="585"/>
      <c r="F9" s="585"/>
      <c r="G9" s="588"/>
      <c r="H9" s="588"/>
      <c r="I9" s="589"/>
    </row>
    <row r="10" spans="1:12" ht="13.5" customHeight="1">
      <c r="B10" s="590" t="s">
        <v>514</v>
      </c>
      <c r="C10" s="591"/>
      <c r="D10" s="592"/>
      <c r="E10" s="590" t="s">
        <v>515</v>
      </c>
      <c r="F10" s="591"/>
      <c r="G10" s="592"/>
      <c r="H10" s="640" t="s">
        <v>516</v>
      </c>
      <c r="I10" s="641"/>
    </row>
    <row r="11" spans="1:12" ht="13.5" customHeight="1">
      <c r="B11" s="618">
        <v>31</v>
      </c>
      <c r="C11" s="523">
        <v>350</v>
      </c>
      <c r="D11" s="524"/>
      <c r="E11" s="527">
        <v>12</v>
      </c>
      <c r="F11" s="620">
        <v>250</v>
      </c>
      <c r="G11" s="621"/>
      <c r="H11" s="624" t="s">
        <v>510</v>
      </c>
      <c r="I11" s="625"/>
    </row>
    <row r="12" spans="1:12" ht="13.5" customHeight="1" thickBot="1">
      <c r="B12" s="619"/>
      <c r="C12" s="525"/>
      <c r="D12" s="526"/>
      <c r="E12" s="528"/>
      <c r="F12" s="622"/>
      <c r="G12" s="623"/>
      <c r="H12" s="626"/>
      <c r="I12" s="627"/>
    </row>
    <row r="13" spans="1:12" ht="13.5" customHeight="1">
      <c r="B13" s="628" t="s">
        <v>520</v>
      </c>
      <c r="C13" s="629"/>
      <c r="D13" s="629"/>
      <c r="E13" s="630"/>
      <c r="F13" s="637" t="s">
        <v>104</v>
      </c>
      <c r="G13" s="638"/>
      <c r="H13" s="638"/>
      <c r="I13" s="639"/>
    </row>
    <row r="14" spans="1:12" ht="13.5" customHeight="1">
      <c r="B14" s="631"/>
      <c r="C14" s="632"/>
      <c r="D14" s="632"/>
      <c r="E14" s="633"/>
      <c r="F14" s="544"/>
      <c r="G14" s="545"/>
      <c r="H14" s="545"/>
      <c r="I14" s="546"/>
    </row>
    <row r="15" spans="1:12" ht="24.75" customHeight="1">
      <c r="B15" s="634"/>
      <c r="C15" s="635"/>
      <c r="D15" s="635"/>
      <c r="E15" s="636"/>
      <c r="F15" s="547"/>
      <c r="G15" s="548"/>
      <c r="H15" s="548"/>
      <c r="I15" s="549"/>
    </row>
    <row r="16" spans="1:12" ht="13.5" customHeight="1">
      <c r="B16" s="550" t="s">
        <v>521</v>
      </c>
      <c r="C16" s="551"/>
      <c r="D16" s="551"/>
      <c r="E16" s="552"/>
      <c r="F16" s="559" t="s">
        <v>522</v>
      </c>
      <c r="G16" s="560"/>
      <c r="H16" s="560"/>
      <c r="I16" s="561"/>
    </row>
    <row r="17" spans="2:9" ht="13.5" customHeight="1">
      <c r="B17" s="553"/>
      <c r="C17" s="554"/>
      <c r="D17" s="554"/>
      <c r="E17" s="555"/>
      <c r="F17" s="562"/>
      <c r="G17" s="563"/>
      <c r="H17" s="563"/>
      <c r="I17" s="564"/>
    </row>
    <row r="18" spans="2:9" ht="13.5" customHeight="1">
      <c r="B18" s="556"/>
      <c r="C18" s="557"/>
      <c r="D18" s="557"/>
      <c r="E18" s="558"/>
      <c r="F18" s="565"/>
      <c r="G18" s="566"/>
      <c r="H18" s="566"/>
      <c r="I18" s="567"/>
    </row>
    <row r="20" spans="2:9" ht="12" customHeight="1">
      <c r="B20" s="512" t="s">
        <v>105</v>
      </c>
      <c r="C20" s="512"/>
      <c r="D20" s="512"/>
      <c r="E20" s="512"/>
      <c r="F20" s="512"/>
      <c r="G20" s="512"/>
      <c r="H20" s="512"/>
      <c r="I20" s="512"/>
    </row>
    <row r="21" spans="2:9" ht="12" customHeight="1">
      <c r="B21" s="512"/>
      <c r="C21" s="512"/>
      <c r="D21" s="512"/>
      <c r="E21" s="512"/>
      <c r="F21" s="512"/>
      <c r="G21" s="512"/>
      <c r="H21" s="512"/>
      <c r="I21" s="512"/>
    </row>
    <row r="22" spans="2:9" ht="9.75" customHeight="1">
      <c r="B22" s="512" t="s">
        <v>106</v>
      </c>
      <c r="C22" s="512" t="s">
        <v>107</v>
      </c>
      <c r="D22" s="512"/>
      <c r="E22" s="512" t="s">
        <v>108</v>
      </c>
      <c r="F22" s="512"/>
      <c r="G22" s="568" t="s">
        <v>109</v>
      </c>
      <c r="H22" s="568"/>
      <c r="I22" s="537" t="s">
        <v>110</v>
      </c>
    </row>
    <row r="23" spans="2:9" ht="9.75" customHeight="1">
      <c r="B23" s="512"/>
      <c r="C23" s="512"/>
      <c r="D23" s="512"/>
      <c r="E23" s="512"/>
      <c r="F23" s="512"/>
      <c r="G23" s="568"/>
      <c r="H23" s="568"/>
      <c r="I23" s="512"/>
    </row>
    <row r="24" spans="2:9" ht="11.25" customHeight="1">
      <c r="B24" s="512" t="s">
        <v>517</v>
      </c>
      <c r="C24" s="512" t="s">
        <v>112</v>
      </c>
      <c r="D24" s="512"/>
      <c r="E24" s="512" t="s">
        <v>112</v>
      </c>
      <c r="F24" s="512"/>
      <c r="G24" s="568" t="s">
        <v>112</v>
      </c>
      <c r="H24" s="568"/>
      <c r="I24" s="438"/>
    </row>
    <row r="25" spans="2:9" ht="11.25" customHeight="1">
      <c r="B25" s="512"/>
      <c r="C25" s="512"/>
      <c r="D25" s="512"/>
      <c r="E25" s="512"/>
      <c r="F25" s="512"/>
      <c r="G25" s="568"/>
      <c r="H25" s="568"/>
      <c r="I25" s="440"/>
    </row>
    <row r="26" spans="2:9" ht="11.25" customHeight="1">
      <c r="B26" s="512"/>
      <c r="C26" s="512"/>
      <c r="D26" s="512"/>
      <c r="E26" s="512"/>
      <c r="F26" s="512"/>
      <c r="G26" s="568"/>
      <c r="H26" s="568"/>
      <c r="I26" s="28" t="s">
        <v>113</v>
      </c>
    </row>
    <row r="27" spans="2:9" ht="12" customHeight="1">
      <c r="B27" s="512" t="s">
        <v>114</v>
      </c>
      <c r="C27" s="512"/>
      <c r="D27" s="512"/>
      <c r="E27" s="512"/>
      <c r="F27" s="512"/>
      <c r="G27" s="512"/>
      <c r="H27" s="512"/>
      <c r="I27" s="512"/>
    </row>
    <row r="28" spans="2:9" ht="12" customHeight="1">
      <c r="B28" s="512"/>
      <c r="C28" s="512"/>
      <c r="D28" s="512"/>
      <c r="E28" s="512"/>
      <c r="F28" s="512"/>
      <c r="G28" s="512"/>
      <c r="H28" s="512"/>
      <c r="I28" s="512"/>
    </row>
    <row r="29" spans="2:9" ht="9.75" customHeight="1">
      <c r="B29" s="512" t="s">
        <v>106</v>
      </c>
      <c r="C29" s="512" t="s">
        <v>107</v>
      </c>
      <c r="D29" s="512"/>
      <c r="E29" s="512" t="s">
        <v>108</v>
      </c>
      <c r="F29" s="512"/>
      <c r="G29" s="512" t="s">
        <v>109</v>
      </c>
      <c r="H29" s="512"/>
      <c r="I29" s="537" t="s">
        <v>110</v>
      </c>
    </row>
    <row r="30" spans="2:9" ht="9.75" customHeight="1">
      <c r="B30" s="512"/>
      <c r="C30" s="512"/>
      <c r="D30" s="512"/>
      <c r="E30" s="512"/>
      <c r="F30" s="512"/>
      <c r="G30" s="512"/>
      <c r="H30" s="512"/>
      <c r="I30" s="512"/>
    </row>
    <row r="31" spans="2:9" ht="11.25" customHeight="1">
      <c r="B31" s="512" t="s">
        <v>111</v>
      </c>
      <c r="C31" s="512" t="s">
        <v>112</v>
      </c>
      <c r="D31" s="512"/>
      <c r="E31" s="512" t="s">
        <v>112</v>
      </c>
      <c r="F31" s="512"/>
      <c r="G31" s="512" t="s">
        <v>112</v>
      </c>
      <c r="H31" s="512"/>
      <c r="I31" s="438"/>
    </row>
    <row r="32" spans="2:9" ht="11.25" customHeight="1">
      <c r="B32" s="512"/>
      <c r="C32" s="512"/>
      <c r="D32" s="512"/>
      <c r="E32" s="512"/>
      <c r="F32" s="512"/>
      <c r="G32" s="512"/>
      <c r="H32" s="512"/>
      <c r="I32" s="440"/>
    </row>
    <row r="33" spans="2:9" ht="11.25" customHeight="1">
      <c r="B33" s="512"/>
      <c r="C33" s="512"/>
      <c r="D33" s="512"/>
      <c r="E33" s="512"/>
      <c r="F33" s="512"/>
      <c r="G33" s="512"/>
      <c r="H33" s="512"/>
      <c r="I33" s="28" t="s">
        <v>518</v>
      </c>
    </row>
    <row r="34" spans="2:9" ht="12" customHeight="1">
      <c r="B34" s="512" t="s">
        <v>115</v>
      </c>
      <c r="C34" s="512"/>
      <c r="D34" s="512"/>
      <c r="E34" s="512"/>
      <c r="F34" s="512"/>
      <c r="G34" s="512"/>
      <c r="H34" s="512"/>
      <c r="I34" s="512"/>
    </row>
    <row r="35" spans="2:9" ht="12" customHeight="1">
      <c r="B35" s="512"/>
      <c r="C35" s="512"/>
      <c r="D35" s="512"/>
      <c r="E35" s="512"/>
      <c r="F35" s="512"/>
      <c r="G35" s="512"/>
      <c r="H35" s="512"/>
      <c r="I35" s="512"/>
    </row>
    <row r="36" spans="2:9" ht="9.75" customHeight="1">
      <c r="B36" s="512" t="s">
        <v>106</v>
      </c>
      <c r="C36" s="512" t="s">
        <v>107</v>
      </c>
      <c r="D36" s="512"/>
      <c r="E36" s="512" t="s">
        <v>108</v>
      </c>
      <c r="F36" s="512"/>
      <c r="G36" s="512" t="s">
        <v>109</v>
      </c>
      <c r="H36" s="512"/>
      <c r="I36" s="537" t="s">
        <v>110</v>
      </c>
    </row>
    <row r="37" spans="2:9" ht="9.75" customHeight="1">
      <c r="B37" s="512"/>
      <c r="C37" s="512"/>
      <c r="D37" s="512"/>
      <c r="E37" s="512"/>
      <c r="F37" s="512"/>
      <c r="G37" s="512"/>
      <c r="H37" s="512"/>
      <c r="I37" s="512"/>
    </row>
    <row r="38" spans="2:9" ht="11.25" customHeight="1">
      <c r="B38" s="512" t="s">
        <v>111</v>
      </c>
      <c r="C38" s="512" t="s">
        <v>112</v>
      </c>
      <c r="D38" s="512"/>
      <c r="E38" s="512" t="s">
        <v>112</v>
      </c>
      <c r="F38" s="512"/>
      <c r="G38" s="512" t="s">
        <v>112</v>
      </c>
      <c r="H38" s="512"/>
      <c r="I38" s="438"/>
    </row>
    <row r="39" spans="2:9" ht="11.25" customHeight="1">
      <c r="B39" s="512"/>
      <c r="C39" s="512"/>
      <c r="D39" s="512"/>
      <c r="E39" s="512"/>
      <c r="F39" s="512"/>
      <c r="G39" s="512"/>
      <c r="H39" s="512"/>
      <c r="I39" s="440"/>
    </row>
    <row r="40" spans="2:9" ht="11.25" customHeight="1">
      <c r="B40" s="512"/>
      <c r="C40" s="512"/>
      <c r="D40" s="512"/>
      <c r="E40" s="512"/>
      <c r="F40" s="512"/>
      <c r="G40" s="512"/>
      <c r="H40" s="512"/>
      <c r="I40" s="28" t="s">
        <v>113</v>
      </c>
    </row>
    <row r="41" spans="2:9" ht="9.75" customHeight="1">
      <c r="B41" s="512" t="s">
        <v>106</v>
      </c>
      <c r="C41" s="512" t="s">
        <v>107</v>
      </c>
      <c r="D41" s="512"/>
      <c r="E41" s="512" t="s">
        <v>108</v>
      </c>
      <c r="F41" s="512"/>
      <c r="G41" s="512" t="s">
        <v>109</v>
      </c>
      <c r="H41" s="512"/>
      <c r="I41" s="537" t="s">
        <v>110</v>
      </c>
    </row>
    <row r="42" spans="2:9" ht="9.75" customHeight="1">
      <c r="B42" s="512"/>
      <c r="C42" s="512"/>
      <c r="D42" s="512"/>
      <c r="E42" s="512"/>
      <c r="F42" s="512"/>
      <c r="G42" s="512"/>
      <c r="H42" s="512"/>
      <c r="I42" s="512"/>
    </row>
    <row r="43" spans="2:9" ht="11.25" customHeight="1">
      <c r="B43" s="512" t="s">
        <v>111</v>
      </c>
      <c r="C43" s="512" t="s">
        <v>112</v>
      </c>
      <c r="D43" s="512"/>
      <c r="E43" s="512" t="s">
        <v>112</v>
      </c>
      <c r="F43" s="512"/>
      <c r="G43" s="512" t="s">
        <v>112</v>
      </c>
      <c r="H43" s="512"/>
      <c r="I43" s="438"/>
    </row>
    <row r="44" spans="2:9" ht="11.25" customHeight="1">
      <c r="B44" s="512"/>
      <c r="C44" s="512"/>
      <c r="D44" s="512"/>
      <c r="E44" s="512"/>
      <c r="F44" s="512"/>
      <c r="G44" s="512"/>
      <c r="H44" s="512"/>
      <c r="I44" s="440"/>
    </row>
    <row r="45" spans="2:9" ht="11.25" customHeight="1">
      <c r="B45" s="512"/>
      <c r="C45" s="512"/>
      <c r="D45" s="512"/>
      <c r="E45" s="512"/>
      <c r="F45" s="512"/>
      <c r="G45" s="512"/>
      <c r="H45" s="512"/>
      <c r="I45" s="28" t="s">
        <v>518</v>
      </c>
    </row>
    <row r="46" spans="2:9" ht="12" customHeight="1">
      <c r="B46" s="512" t="s">
        <v>116</v>
      </c>
      <c r="C46" s="512"/>
      <c r="D46" s="512"/>
      <c r="E46" s="512"/>
      <c r="F46" s="512"/>
      <c r="G46" s="512"/>
      <c r="H46" s="512"/>
      <c r="I46" s="512"/>
    </row>
    <row r="47" spans="2:9" ht="12" customHeight="1">
      <c r="B47" s="512"/>
      <c r="C47" s="512"/>
      <c r="D47" s="512"/>
      <c r="E47" s="512"/>
      <c r="F47" s="512"/>
      <c r="G47" s="512"/>
      <c r="H47" s="512"/>
      <c r="I47" s="512"/>
    </row>
    <row r="48" spans="2:9" ht="9.75" customHeight="1">
      <c r="B48" s="512" t="s">
        <v>106</v>
      </c>
      <c r="C48" s="512" t="s">
        <v>107</v>
      </c>
      <c r="D48" s="512"/>
      <c r="E48" s="512" t="s">
        <v>108</v>
      </c>
      <c r="F48" s="512"/>
      <c r="G48" s="512" t="s">
        <v>109</v>
      </c>
      <c r="H48" s="512"/>
      <c r="I48" s="537" t="s">
        <v>110</v>
      </c>
    </row>
    <row r="49" spans="2:9" ht="9.75" customHeight="1">
      <c r="B49" s="512"/>
      <c r="C49" s="512"/>
      <c r="D49" s="512"/>
      <c r="E49" s="512"/>
      <c r="F49" s="512"/>
      <c r="G49" s="512"/>
      <c r="H49" s="512"/>
      <c r="I49" s="512"/>
    </row>
    <row r="50" spans="2:9" ht="11.25" customHeight="1">
      <c r="B50" s="512" t="s">
        <v>517</v>
      </c>
      <c r="C50" s="512" t="s">
        <v>112</v>
      </c>
      <c r="D50" s="512"/>
      <c r="E50" s="512" t="s">
        <v>112</v>
      </c>
      <c r="F50" s="512"/>
      <c r="G50" s="512" t="s">
        <v>112</v>
      </c>
      <c r="H50" s="512"/>
      <c r="I50" s="438"/>
    </row>
    <row r="51" spans="2:9" ht="11.25" customHeight="1">
      <c r="B51" s="512"/>
      <c r="C51" s="512"/>
      <c r="D51" s="512"/>
      <c r="E51" s="512"/>
      <c r="F51" s="512"/>
      <c r="G51" s="512"/>
      <c r="H51" s="512"/>
      <c r="I51" s="440"/>
    </row>
    <row r="52" spans="2:9" ht="11.25" customHeight="1">
      <c r="B52" s="512"/>
      <c r="C52" s="512"/>
      <c r="D52" s="512"/>
      <c r="E52" s="512"/>
      <c r="F52" s="512"/>
      <c r="G52" s="512"/>
      <c r="H52" s="512"/>
      <c r="I52" s="28" t="s">
        <v>518</v>
      </c>
    </row>
    <row r="53" spans="2:9" ht="12" customHeight="1">
      <c r="B53" s="512" t="s">
        <v>117</v>
      </c>
      <c r="C53" s="512"/>
      <c r="D53" s="512"/>
      <c r="E53" s="512"/>
      <c r="F53" s="512"/>
      <c r="G53" s="512"/>
      <c r="H53" s="512"/>
      <c r="I53" s="512"/>
    </row>
    <row r="54" spans="2:9" ht="12" customHeight="1">
      <c r="B54" s="512"/>
      <c r="C54" s="512"/>
      <c r="D54" s="512"/>
      <c r="E54" s="512"/>
      <c r="F54" s="512"/>
      <c r="G54" s="512"/>
      <c r="H54" s="512"/>
      <c r="I54" s="512"/>
    </row>
    <row r="55" spans="2:9" ht="9.75" customHeight="1">
      <c r="B55" s="512" t="s">
        <v>106</v>
      </c>
      <c r="C55" s="512" t="s">
        <v>107</v>
      </c>
      <c r="D55" s="512"/>
      <c r="E55" s="512" t="s">
        <v>108</v>
      </c>
      <c r="F55" s="512"/>
      <c r="G55" s="512" t="s">
        <v>109</v>
      </c>
      <c r="H55" s="512"/>
      <c r="I55" s="537" t="s">
        <v>110</v>
      </c>
    </row>
    <row r="56" spans="2:9" ht="9.75" customHeight="1">
      <c r="B56" s="512"/>
      <c r="C56" s="512"/>
      <c r="D56" s="512"/>
      <c r="E56" s="512"/>
      <c r="F56" s="512"/>
      <c r="G56" s="512"/>
      <c r="H56" s="512"/>
      <c r="I56" s="512"/>
    </row>
    <row r="57" spans="2:9" ht="11.25" customHeight="1">
      <c r="B57" s="512" t="s">
        <v>517</v>
      </c>
      <c r="C57" s="512" t="s">
        <v>112</v>
      </c>
      <c r="D57" s="512"/>
      <c r="E57" s="512" t="s">
        <v>112</v>
      </c>
      <c r="F57" s="512"/>
      <c r="G57" s="512" t="s">
        <v>112</v>
      </c>
      <c r="H57" s="512"/>
      <c r="I57" s="438"/>
    </row>
    <row r="58" spans="2:9" ht="11.25" customHeight="1">
      <c r="B58" s="512"/>
      <c r="C58" s="512"/>
      <c r="D58" s="512"/>
      <c r="E58" s="512"/>
      <c r="F58" s="512"/>
      <c r="G58" s="512"/>
      <c r="H58" s="512"/>
      <c r="I58" s="440"/>
    </row>
    <row r="59" spans="2:9" ht="11.25" customHeight="1">
      <c r="B59" s="512"/>
      <c r="C59" s="512"/>
      <c r="D59" s="512"/>
      <c r="E59" s="512"/>
      <c r="F59" s="512"/>
      <c r="G59" s="512"/>
      <c r="H59" s="512"/>
      <c r="I59" s="28" t="s">
        <v>518</v>
      </c>
    </row>
    <row r="60" spans="2:9">
      <c r="C60" s="11" t="s">
        <v>118</v>
      </c>
    </row>
  </sheetData>
  <mergeCells count="86">
    <mergeCell ref="B8:B9"/>
    <mergeCell ref="C8:D9"/>
    <mergeCell ref="E8:F9"/>
    <mergeCell ref="G8:I9"/>
    <mergeCell ref="B10:D10"/>
    <mergeCell ref="E10:G10"/>
    <mergeCell ref="H10:I10"/>
    <mergeCell ref="A1:I2"/>
    <mergeCell ref="B4:I6"/>
    <mergeCell ref="C7:D7"/>
    <mergeCell ref="E7:F7"/>
    <mergeCell ref="G7:I7"/>
    <mergeCell ref="B27:I28"/>
    <mergeCell ref="B13:E15"/>
    <mergeCell ref="F13:I15"/>
    <mergeCell ref="B16:E18"/>
    <mergeCell ref="F16:I18"/>
    <mergeCell ref="B20:I21"/>
    <mergeCell ref="B22:B23"/>
    <mergeCell ref="C22:D23"/>
    <mergeCell ref="E22:F23"/>
    <mergeCell ref="G22:H23"/>
    <mergeCell ref="I22:I23"/>
    <mergeCell ref="B24:B26"/>
    <mergeCell ref="C24:D26"/>
    <mergeCell ref="E24:F26"/>
    <mergeCell ref="G24:H26"/>
    <mergeCell ref="I24:I25"/>
    <mergeCell ref="B31:B33"/>
    <mergeCell ref="C31:D33"/>
    <mergeCell ref="E31:F33"/>
    <mergeCell ref="G31:H33"/>
    <mergeCell ref="I31:I32"/>
    <mergeCell ref="B29:B30"/>
    <mergeCell ref="C29:D30"/>
    <mergeCell ref="E29:F30"/>
    <mergeCell ref="G29:H30"/>
    <mergeCell ref="I29:I30"/>
    <mergeCell ref="B34:I35"/>
    <mergeCell ref="B36:B37"/>
    <mergeCell ref="C36:D37"/>
    <mergeCell ref="E36:F37"/>
    <mergeCell ref="G36:H37"/>
    <mergeCell ref="I36:I37"/>
    <mergeCell ref="B46:I47"/>
    <mergeCell ref="B38:B40"/>
    <mergeCell ref="C38:D40"/>
    <mergeCell ref="E38:F40"/>
    <mergeCell ref="G38:H40"/>
    <mergeCell ref="I38:I39"/>
    <mergeCell ref="B41:B42"/>
    <mergeCell ref="C41:D42"/>
    <mergeCell ref="E41:F42"/>
    <mergeCell ref="G41:H42"/>
    <mergeCell ref="I41:I42"/>
    <mergeCell ref="B43:B45"/>
    <mergeCell ref="C43:D45"/>
    <mergeCell ref="E43:F45"/>
    <mergeCell ref="G43:H45"/>
    <mergeCell ref="I43:I44"/>
    <mergeCell ref="B50:B52"/>
    <mergeCell ref="C50:D52"/>
    <mergeCell ref="E50:F52"/>
    <mergeCell ref="G50:H52"/>
    <mergeCell ref="I50:I51"/>
    <mergeCell ref="B48:B49"/>
    <mergeCell ref="C48:D49"/>
    <mergeCell ref="E48:F49"/>
    <mergeCell ref="G48:H49"/>
    <mergeCell ref="I48:I49"/>
    <mergeCell ref="B53:I54"/>
    <mergeCell ref="B55:B56"/>
    <mergeCell ref="C55:D56"/>
    <mergeCell ref="E55:F56"/>
    <mergeCell ref="G55:H56"/>
    <mergeCell ref="I55:I56"/>
    <mergeCell ref="B57:B59"/>
    <mergeCell ref="C57:D59"/>
    <mergeCell ref="E57:F59"/>
    <mergeCell ref="G57:H59"/>
    <mergeCell ref="I57:I58"/>
    <mergeCell ref="B11:B12"/>
    <mergeCell ref="C11:D12"/>
    <mergeCell ref="E11:E12"/>
    <mergeCell ref="F11:G12"/>
    <mergeCell ref="H11:I12"/>
  </mergeCells>
  <phoneticPr fontId="4"/>
  <conditionalFormatting sqref="H11:I12">
    <cfRule type="containsText" dxfId="12" priority="1" operator="containsText" text="外面蒸着">
      <formula>NOT(ISERROR(SEARCH("外面蒸着",H11)))</formula>
    </cfRule>
  </conditionalFormatting>
  <dataValidations count="1">
    <dataValidation type="list" allowBlank="1" showInputMessage="1" showErrorMessage="1" sqref="H11:I12">
      <formula1>$L$2:$L$3</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B2:S57"/>
  <sheetViews>
    <sheetView topLeftCell="A37" workbookViewId="0">
      <selection activeCell="I65" sqref="I65"/>
    </sheetView>
  </sheetViews>
  <sheetFormatPr defaultColWidth="9" defaultRowHeight="13.5"/>
  <cols>
    <col min="1" max="1" width="1.625" style="11" customWidth="1"/>
    <col min="2" max="2" width="4.75" style="46" customWidth="1"/>
    <col min="3" max="3" width="9" style="46" bestFit="1" customWidth="1"/>
    <col min="4" max="4" width="29.125" style="46" bestFit="1" customWidth="1"/>
    <col min="5" max="7" width="9" style="46"/>
    <col min="8" max="9" width="10.5" style="46" customWidth="1"/>
    <col min="10" max="10" width="13.25" style="46" bestFit="1" customWidth="1"/>
    <col min="11" max="15" width="9" style="11"/>
    <col min="16" max="16" width="10.375" style="11" customWidth="1"/>
    <col min="17" max="17" width="20.5" style="11" customWidth="1"/>
    <col min="18" max="18" width="10.5" style="46" customWidth="1"/>
    <col min="19" max="16384" width="9" style="11"/>
  </cols>
  <sheetData>
    <row r="2" spans="2:15">
      <c r="B2" s="28"/>
      <c r="C2" s="655" t="s">
        <v>124</v>
      </c>
      <c r="D2" s="656"/>
      <c r="E2" s="656"/>
      <c r="F2" s="656"/>
      <c r="G2" s="657"/>
      <c r="H2" s="43" t="s">
        <v>125</v>
      </c>
      <c r="I2" s="43"/>
      <c r="J2" s="658"/>
      <c r="K2" s="659"/>
      <c r="L2" s="659"/>
      <c r="M2" s="659"/>
      <c r="N2" s="659"/>
      <c r="O2" s="660"/>
    </row>
    <row r="3" spans="2:15">
      <c r="B3" s="43" t="s">
        <v>10</v>
      </c>
      <c r="C3" s="43" t="s">
        <v>122</v>
      </c>
      <c r="D3" s="43" t="s">
        <v>119</v>
      </c>
      <c r="E3" s="43" t="s">
        <v>126</v>
      </c>
      <c r="F3" s="43" t="s">
        <v>127</v>
      </c>
      <c r="G3" s="43" t="s">
        <v>128</v>
      </c>
      <c r="H3" s="43" t="s">
        <v>129</v>
      </c>
      <c r="I3" s="43" t="s">
        <v>130</v>
      </c>
      <c r="J3" s="658" t="s">
        <v>131</v>
      </c>
      <c r="K3" s="659"/>
      <c r="L3" s="659"/>
      <c r="M3" s="659"/>
      <c r="N3" s="659"/>
      <c r="O3" s="660"/>
    </row>
    <row r="4" spans="2:15">
      <c r="B4" s="44">
        <v>25</v>
      </c>
      <c r="C4" s="28" t="s">
        <v>132</v>
      </c>
      <c r="D4" s="28" t="s">
        <v>133</v>
      </c>
      <c r="E4" s="28">
        <v>40</v>
      </c>
      <c r="F4" s="28">
        <v>0.25</v>
      </c>
      <c r="G4" s="28">
        <v>0.45</v>
      </c>
      <c r="H4" s="28"/>
      <c r="I4" s="28" t="s">
        <v>135</v>
      </c>
      <c r="J4" s="644"/>
      <c r="K4" s="645"/>
      <c r="L4" s="645"/>
      <c r="M4" s="645"/>
      <c r="N4" s="645"/>
      <c r="O4" s="646"/>
    </row>
    <row r="5" spans="2:15">
      <c r="B5" s="28">
        <v>50</v>
      </c>
      <c r="C5" s="28" t="s">
        <v>132</v>
      </c>
      <c r="D5" s="28" t="s">
        <v>133</v>
      </c>
      <c r="E5" s="28">
        <v>43</v>
      </c>
      <c r="F5" s="28">
        <v>0.3</v>
      </c>
      <c r="G5" s="28">
        <v>0.3</v>
      </c>
      <c r="H5" s="28" t="s">
        <v>136</v>
      </c>
      <c r="I5" s="28" t="s">
        <v>135</v>
      </c>
      <c r="J5" s="644"/>
      <c r="K5" s="645"/>
      <c r="L5" s="645"/>
      <c r="M5" s="645"/>
      <c r="N5" s="645"/>
      <c r="O5" s="646"/>
    </row>
    <row r="6" spans="2:15">
      <c r="B6" s="28">
        <v>50</v>
      </c>
      <c r="C6" s="28" t="s">
        <v>137</v>
      </c>
      <c r="D6" s="28" t="s">
        <v>138</v>
      </c>
      <c r="E6" s="28">
        <v>43</v>
      </c>
      <c r="F6" s="28">
        <v>0.3</v>
      </c>
      <c r="G6" s="28">
        <v>0.3</v>
      </c>
      <c r="H6" s="28" t="s">
        <v>139</v>
      </c>
      <c r="I6" s="28"/>
      <c r="J6" s="644"/>
      <c r="K6" s="645"/>
      <c r="L6" s="645"/>
      <c r="M6" s="645"/>
      <c r="N6" s="645"/>
      <c r="O6" s="646"/>
    </row>
    <row r="7" spans="2:15">
      <c r="B7" s="28">
        <v>50</v>
      </c>
      <c r="C7" s="28" t="s">
        <v>140</v>
      </c>
      <c r="D7" s="28" t="s">
        <v>141</v>
      </c>
      <c r="E7" s="28">
        <v>41</v>
      </c>
      <c r="F7" s="28">
        <v>0.3</v>
      </c>
      <c r="G7" s="28">
        <v>0.3</v>
      </c>
      <c r="H7" s="28" t="s">
        <v>142</v>
      </c>
      <c r="I7" s="28" t="s">
        <v>143</v>
      </c>
      <c r="J7" s="652" t="s">
        <v>144</v>
      </c>
      <c r="K7" s="653"/>
      <c r="L7" s="653"/>
      <c r="M7" s="653"/>
      <c r="N7" s="653"/>
      <c r="O7" s="654"/>
    </row>
    <row r="8" spans="2:15">
      <c r="B8" s="28">
        <v>50</v>
      </c>
      <c r="C8" s="28" t="s">
        <v>145</v>
      </c>
      <c r="D8" s="28" t="s">
        <v>146</v>
      </c>
      <c r="E8" s="28">
        <v>41</v>
      </c>
      <c r="F8" s="28">
        <v>0.3</v>
      </c>
      <c r="G8" s="28">
        <v>0.3</v>
      </c>
      <c r="H8" s="28" t="s">
        <v>142</v>
      </c>
      <c r="I8" s="28" t="s">
        <v>147</v>
      </c>
      <c r="J8" s="652" t="s">
        <v>144</v>
      </c>
      <c r="K8" s="653"/>
      <c r="L8" s="653"/>
      <c r="M8" s="653"/>
      <c r="N8" s="653"/>
      <c r="O8" s="654"/>
    </row>
    <row r="9" spans="2:15">
      <c r="B9" s="28">
        <v>25</v>
      </c>
      <c r="C9" s="28" t="s">
        <v>148</v>
      </c>
      <c r="D9" s="28" t="s">
        <v>149</v>
      </c>
      <c r="E9" s="28">
        <v>40</v>
      </c>
      <c r="F9" s="28">
        <v>0.25</v>
      </c>
      <c r="G9" s="28">
        <v>0.45</v>
      </c>
      <c r="H9" s="28" t="s">
        <v>139</v>
      </c>
      <c r="I9" s="28" t="s">
        <v>150</v>
      </c>
      <c r="J9" s="644" t="s">
        <v>151</v>
      </c>
      <c r="K9" s="645"/>
      <c r="L9" s="645"/>
      <c r="M9" s="645"/>
      <c r="N9" s="645"/>
      <c r="O9" s="646"/>
    </row>
    <row r="10" spans="2:15">
      <c r="B10" s="28">
        <v>50</v>
      </c>
      <c r="C10" s="28" t="s">
        <v>120</v>
      </c>
      <c r="D10" s="28" t="s">
        <v>152</v>
      </c>
      <c r="E10" s="28">
        <v>42</v>
      </c>
      <c r="F10" s="28">
        <v>0.3</v>
      </c>
      <c r="G10" s="28">
        <v>0.3</v>
      </c>
      <c r="H10" s="28"/>
      <c r="I10" s="28" t="s">
        <v>150</v>
      </c>
      <c r="J10" s="661" t="s">
        <v>153</v>
      </c>
      <c r="K10" s="662"/>
      <c r="L10" s="662"/>
      <c r="M10" s="662"/>
      <c r="N10" s="662"/>
      <c r="O10" s="663"/>
    </row>
    <row r="11" spans="2:15">
      <c r="B11" s="28">
        <v>50</v>
      </c>
      <c r="C11" s="28" t="s">
        <v>137</v>
      </c>
      <c r="D11" s="28" t="s">
        <v>154</v>
      </c>
      <c r="E11" s="28">
        <v>43</v>
      </c>
      <c r="F11" s="28">
        <v>0.3</v>
      </c>
      <c r="G11" s="28">
        <v>0.3</v>
      </c>
      <c r="H11" s="28"/>
      <c r="I11" s="28" t="s">
        <v>156</v>
      </c>
      <c r="J11" s="644"/>
      <c r="K11" s="645"/>
      <c r="L11" s="645"/>
      <c r="M11" s="645"/>
      <c r="N11" s="645"/>
      <c r="O11" s="646"/>
    </row>
    <row r="12" spans="2:15">
      <c r="B12" s="28">
        <v>50</v>
      </c>
      <c r="C12" s="44" t="s">
        <v>157</v>
      </c>
      <c r="D12" s="28" t="s">
        <v>158</v>
      </c>
      <c r="E12" s="28">
        <v>43</v>
      </c>
      <c r="F12" s="28">
        <v>0.3</v>
      </c>
      <c r="G12" s="28">
        <v>0.3</v>
      </c>
      <c r="H12" s="28"/>
      <c r="I12" s="28" t="s">
        <v>155</v>
      </c>
      <c r="J12" s="644"/>
      <c r="K12" s="645"/>
      <c r="L12" s="645"/>
      <c r="M12" s="645"/>
      <c r="N12" s="645"/>
      <c r="O12" s="646"/>
    </row>
    <row r="13" spans="2:15">
      <c r="B13" s="28">
        <v>50</v>
      </c>
      <c r="C13" s="28" t="s">
        <v>160</v>
      </c>
      <c r="D13" s="28" t="s">
        <v>161</v>
      </c>
      <c r="E13" s="28">
        <v>43</v>
      </c>
      <c r="F13" s="28">
        <v>0.3</v>
      </c>
      <c r="G13" s="28">
        <v>0.3</v>
      </c>
      <c r="H13" s="28" t="s">
        <v>136</v>
      </c>
      <c r="I13" s="28" t="s">
        <v>162</v>
      </c>
      <c r="J13" s="644" t="s">
        <v>163</v>
      </c>
      <c r="K13" s="645"/>
      <c r="L13" s="645"/>
      <c r="M13" s="645"/>
      <c r="N13" s="645"/>
      <c r="O13" s="646"/>
    </row>
    <row r="14" spans="2:15">
      <c r="B14" s="28">
        <v>50</v>
      </c>
      <c r="C14" s="28" t="s">
        <v>164</v>
      </c>
      <c r="D14" s="28" t="s">
        <v>165</v>
      </c>
      <c r="E14" s="28">
        <v>45</v>
      </c>
      <c r="F14" s="28">
        <v>0.3</v>
      </c>
      <c r="G14" s="28">
        <v>0.3</v>
      </c>
      <c r="H14" s="28"/>
      <c r="I14" s="28" t="s">
        <v>135</v>
      </c>
      <c r="J14" s="644"/>
      <c r="K14" s="645"/>
      <c r="L14" s="645"/>
      <c r="M14" s="645"/>
      <c r="N14" s="645"/>
      <c r="O14" s="646"/>
    </row>
    <row r="15" spans="2:15">
      <c r="B15" s="44">
        <v>38</v>
      </c>
      <c r="C15" s="44" t="s">
        <v>166</v>
      </c>
      <c r="D15" s="28" t="s">
        <v>167</v>
      </c>
      <c r="E15" s="28">
        <v>45</v>
      </c>
      <c r="F15" s="28">
        <v>0.3</v>
      </c>
      <c r="G15" s="28">
        <v>0.3</v>
      </c>
      <c r="H15" s="28"/>
      <c r="I15" s="28"/>
      <c r="J15" s="652" t="s">
        <v>168</v>
      </c>
      <c r="K15" s="653"/>
      <c r="L15" s="653"/>
      <c r="M15" s="653"/>
      <c r="N15" s="653"/>
      <c r="O15" s="654"/>
    </row>
    <row r="16" spans="2:15">
      <c r="B16" s="44">
        <v>75</v>
      </c>
      <c r="C16" s="28" t="s">
        <v>169</v>
      </c>
      <c r="D16" s="28" t="s">
        <v>167</v>
      </c>
      <c r="E16" s="28">
        <v>43</v>
      </c>
      <c r="F16" s="28">
        <v>0.3</v>
      </c>
      <c r="G16" s="44">
        <v>0.25</v>
      </c>
      <c r="H16" s="28"/>
      <c r="I16" s="28" t="s">
        <v>171</v>
      </c>
      <c r="J16" s="652" t="s">
        <v>172</v>
      </c>
      <c r="K16" s="653"/>
      <c r="L16" s="653"/>
      <c r="M16" s="653"/>
      <c r="N16" s="653"/>
      <c r="O16" s="654"/>
    </row>
    <row r="17" spans="2:16">
      <c r="B17" s="44">
        <v>75</v>
      </c>
      <c r="C17" s="44" t="s">
        <v>137</v>
      </c>
      <c r="D17" s="28" t="s">
        <v>173</v>
      </c>
      <c r="E17" s="28" t="s">
        <v>174</v>
      </c>
      <c r="F17" s="28">
        <v>0.3</v>
      </c>
      <c r="G17" s="44">
        <v>0.25</v>
      </c>
      <c r="H17" s="28"/>
      <c r="I17" s="28" t="s">
        <v>171</v>
      </c>
      <c r="J17" s="652" t="s">
        <v>175</v>
      </c>
      <c r="K17" s="653"/>
      <c r="L17" s="653"/>
      <c r="M17" s="653"/>
      <c r="N17" s="653"/>
      <c r="O17" s="654"/>
    </row>
    <row r="18" spans="2:16">
      <c r="B18" s="28">
        <v>50</v>
      </c>
      <c r="C18" s="28" t="s">
        <v>169</v>
      </c>
      <c r="D18" s="28" t="s">
        <v>176</v>
      </c>
      <c r="E18" s="28">
        <v>43</v>
      </c>
      <c r="F18" s="28">
        <v>0.3</v>
      </c>
      <c r="G18" s="28">
        <v>0.3</v>
      </c>
      <c r="H18" s="28" t="s">
        <v>177</v>
      </c>
      <c r="I18" s="28"/>
      <c r="J18" s="644"/>
      <c r="K18" s="645"/>
      <c r="L18" s="645"/>
      <c r="M18" s="645"/>
      <c r="N18" s="645"/>
      <c r="O18" s="646"/>
    </row>
    <row r="19" spans="2:16">
      <c r="B19" s="28">
        <v>50</v>
      </c>
      <c r="C19" s="28" t="s">
        <v>178</v>
      </c>
      <c r="D19" s="28" t="s">
        <v>179</v>
      </c>
      <c r="E19" s="28">
        <v>46</v>
      </c>
      <c r="F19" s="28">
        <v>0.15</v>
      </c>
      <c r="G19" s="28">
        <v>0.3</v>
      </c>
      <c r="H19" s="28"/>
      <c r="I19" s="28"/>
      <c r="J19" s="644" t="s">
        <v>180</v>
      </c>
      <c r="K19" s="645"/>
      <c r="L19" s="645"/>
      <c r="M19" s="645"/>
      <c r="N19" s="645"/>
      <c r="O19" s="646"/>
    </row>
    <row r="20" spans="2:16">
      <c r="B20" s="44">
        <v>25</v>
      </c>
      <c r="C20" s="28" t="s">
        <v>181</v>
      </c>
      <c r="D20" s="28" t="s">
        <v>167</v>
      </c>
      <c r="E20" s="28">
        <v>40</v>
      </c>
      <c r="F20" s="28">
        <v>0.25</v>
      </c>
      <c r="G20" s="28">
        <v>0.45</v>
      </c>
      <c r="H20" s="28" t="s">
        <v>182</v>
      </c>
      <c r="I20" s="28" t="s">
        <v>134</v>
      </c>
      <c r="J20" s="644" t="s">
        <v>183</v>
      </c>
      <c r="K20" s="645"/>
      <c r="L20" s="645"/>
      <c r="M20" s="645"/>
      <c r="N20" s="645"/>
      <c r="O20" s="646"/>
    </row>
    <row r="21" spans="2:16">
      <c r="B21" s="28">
        <v>50</v>
      </c>
      <c r="C21" s="28" t="s">
        <v>166</v>
      </c>
      <c r="D21" s="28" t="s">
        <v>184</v>
      </c>
      <c r="E21" s="45">
        <v>17</v>
      </c>
      <c r="F21" s="45">
        <v>0.3</v>
      </c>
      <c r="G21" s="28">
        <v>0.3</v>
      </c>
      <c r="H21" s="28"/>
      <c r="I21" s="28"/>
      <c r="J21" s="644"/>
      <c r="K21" s="645"/>
      <c r="L21" s="645"/>
      <c r="M21" s="645"/>
      <c r="N21" s="645"/>
      <c r="O21" s="646"/>
    </row>
    <row r="22" spans="2:16">
      <c r="B22" s="28">
        <v>50</v>
      </c>
      <c r="C22" s="28"/>
      <c r="D22" s="28" t="s">
        <v>123</v>
      </c>
      <c r="E22" s="28">
        <v>18</v>
      </c>
      <c r="F22" s="45">
        <v>0.3</v>
      </c>
      <c r="G22" s="28">
        <v>0.3</v>
      </c>
      <c r="H22" s="28"/>
      <c r="I22" s="28"/>
      <c r="J22" s="644"/>
      <c r="K22" s="645"/>
      <c r="L22" s="645"/>
      <c r="M22" s="645"/>
      <c r="N22" s="645"/>
      <c r="O22" s="646"/>
    </row>
    <row r="23" spans="2:16">
      <c r="B23" s="44">
        <v>25</v>
      </c>
      <c r="C23" s="44" t="s">
        <v>185</v>
      </c>
      <c r="D23" s="28" t="s">
        <v>186</v>
      </c>
      <c r="E23" s="28">
        <v>35</v>
      </c>
      <c r="F23" s="28">
        <v>0.3</v>
      </c>
      <c r="G23" s="28">
        <v>0.45</v>
      </c>
      <c r="H23" s="28"/>
      <c r="I23" s="28" t="s">
        <v>134</v>
      </c>
      <c r="J23" s="644"/>
      <c r="K23" s="645"/>
      <c r="L23" s="645"/>
      <c r="M23" s="645"/>
      <c r="N23" s="645"/>
      <c r="O23" s="646"/>
    </row>
    <row r="24" spans="2:16">
      <c r="B24" s="28">
        <v>25</v>
      </c>
      <c r="C24" s="44" t="s">
        <v>187</v>
      </c>
      <c r="D24" s="28" t="s">
        <v>176</v>
      </c>
      <c r="E24" s="28">
        <v>47</v>
      </c>
      <c r="F24" s="28">
        <v>0.2</v>
      </c>
      <c r="G24" s="28">
        <v>0.45</v>
      </c>
      <c r="H24" s="28"/>
      <c r="I24" s="28" t="s">
        <v>188</v>
      </c>
      <c r="J24" s="644" t="s">
        <v>189</v>
      </c>
      <c r="K24" s="645"/>
      <c r="L24" s="645"/>
      <c r="M24" s="645"/>
      <c r="N24" s="645"/>
      <c r="O24" s="646"/>
    </row>
    <row r="25" spans="2:16">
      <c r="B25" s="28"/>
      <c r="C25" s="28"/>
      <c r="D25" s="28"/>
      <c r="E25" s="28"/>
      <c r="F25" s="28"/>
      <c r="G25" s="28"/>
      <c r="H25" s="28"/>
      <c r="J25" s="644"/>
      <c r="K25" s="645"/>
      <c r="L25" s="645"/>
      <c r="M25" s="645"/>
      <c r="N25" s="645"/>
      <c r="O25" s="646"/>
    </row>
    <row r="26" spans="2:16">
      <c r="B26" s="28"/>
      <c r="C26" s="28"/>
      <c r="D26" s="28"/>
      <c r="E26" s="28"/>
      <c r="F26" s="28"/>
      <c r="G26" s="28"/>
      <c r="H26" s="28"/>
      <c r="I26" s="28"/>
      <c r="J26" s="644"/>
      <c r="K26" s="645"/>
      <c r="L26" s="645"/>
      <c r="M26" s="645"/>
      <c r="N26" s="645"/>
      <c r="O26" s="646"/>
    </row>
    <row r="27" spans="2:16">
      <c r="B27" s="28"/>
      <c r="C27" s="28"/>
      <c r="D27" s="28"/>
      <c r="E27" s="28"/>
      <c r="F27" s="28"/>
      <c r="G27" s="28"/>
      <c r="H27" s="28"/>
      <c r="I27" s="28"/>
      <c r="J27" s="649"/>
      <c r="K27" s="650"/>
      <c r="L27" s="650"/>
      <c r="M27" s="650"/>
      <c r="N27" s="650"/>
      <c r="O27" s="651"/>
    </row>
    <row r="28" spans="2:16">
      <c r="B28" s="28"/>
      <c r="C28" s="28"/>
      <c r="D28" s="28"/>
      <c r="E28" s="28"/>
      <c r="F28" s="28"/>
      <c r="G28" s="28"/>
      <c r="H28" s="28"/>
      <c r="I28" s="28"/>
      <c r="J28" s="649"/>
      <c r="K28" s="650"/>
      <c r="L28" s="650"/>
      <c r="M28" s="650"/>
      <c r="N28" s="650"/>
      <c r="O28" s="651"/>
    </row>
    <row r="29" spans="2:16">
      <c r="B29" s="47"/>
      <c r="C29" s="47"/>
      <c r="D29" s="47"/>
      <c r="E29" s="47"/>
      <c r="F29" s="47"/>
      <c r="G29" s="47"/>
      <c r="H29" s="47"/>
      <c r="I29" s="47"/>
      <c r="J29" s="649"/>
      <c r="K29" s="650"/>
      <c r="L29" s="650"/>
      <c r="M29" s="650"/>
      <c r="N29" s="650"/>
      <c r="O29" s="651"/>
    </row>
    <row r="30" spans="2:16">
      <c r="B30" s="28"/>
      <c r="C30" s="28"/>
      <c r="D30" s="28"/>
      <c r="E30" s="28"/>
      <c r="F30" s="28"/>
      <c r="G30" s="28"/>
      <c r="H30" s="28"/>
      <c r="I30" s="28"/>
      <c r="J30" s="649"/>
      <c r="K30" s="650"/>
      <c r="L30" s="650"/>
      <c r="M30" s="650"/>
      <c r="N30" s="650"/>
      <c r="O30" s="651"/>
    </row>
    <row r="31" spans="2:16">
      <c r="K31" s="48"/>
      <c r="L31" s="48"/>
      <c r="M31" s="48"/>
      <c r="N31" s="48"/>
      <c r="O31" s="48"/>
      <c r="P31" s="48"/>
    </row>
    <row r="32" spans="2:16">
      <c r="K32" s="48"/>
      <c r="L32" s="48"/>
      <c r="M32" s="48"/>
      <c r="N32" s="48"/>
      <c r="O32" s="48"/>
      <c r="P32" s="48"/>
    </row>
    <row r="33" spans="2:19">
      <c r="B33" s="18"/>
      <c r="C33" s="647" t="s">
        <v>190</v>
      </c>
      <c r="D33" s="647"/>
      <c r="E33" s="647"/>
      <c r="F33" s="647"/>
      <c r="G33" s="647"/>
      <c r="H33" s="647"/>
      <c r="I33" s="43"/>
      <c r="J33" s="43"/>
      <c r="K33" s="648" t="s">
        <v>131</v>
      </c>
      <c r="L33" s="648"/>
      <c r="M33" s="648"/>
      <c r="N33" s="648"/>
      <c r="O33" s="648"/>
      <c r="P33" s="648"/>
      <c r="Q33" s="28" t="s">
        <v>191</v>
      </c>
      <c r="R33" s="28" t="s">
        <v>192</v>
      </c>
    </row>
    <row r="34" spans="2:19">
      <c r="B34" s="43" t="s">
        <v>10</v>
      </c>
      <c r="C34" s="43" t="s">
        <v>122</v>
      </c>
      <c r="D34" s="43" t="s">
        <v>119</v>
      </c>
      <c r="E34" s="43" t="s">
        <v>193</v>
      </c>
      <c r="F34" s="43" t="s">
        <v>127</v>
      </c>
      <c r="G34" s="43" t="s">
        <v>128</v>
      </c>
      <c r="H34" s="43" t="s">
        <v>194</v>
      </c>
      <c r="I34" s="43" t="s">
        <v>195</v>
      </c>
      <c r="J34" s="43" t="s">
        <v>196</v>
      </c>
      <c r="K34" s="642"/>
      <c r="L34" s="642"/>
      <c r="M34" s="642"/>
      <c r="N34" s="642"/>
      <c r="O34" s="642"/>
      <c r="P34" s="642"/>
      <c r="Q34" s="18"/>
      <c r="R34" s="28"/>
    </row>
    <row r="35" spans="2:19">
      <c r="B35" s="28">
        <v>12</v>
      </c>
      <c r="C35" s="28"/>
      <c r="D35" s="28" t="s">
        <v>197</v>
      </c>
      <c r="E35" s="28">
        <v>31</v>
      </c>
      <c r="F35" s="28">
        <v>0.45</v>
      </c>
      <c r="G35" s="28">
        <v>0.3</v>
      </c>
      <c r="H35" s="28"/>
      <c r="I35" s="28"/>
      <c r="J35" s="28" t="s">
        <v>170</v>
      </c>
      <c r="K35" s="642"/>
      <c r="L35" s="642"/>
      <c r="M35" s="642"/>
      <c r="N35" s="642"/>
      <c r="O35" s="642"/>
      <c r="P35" s="642"/>
      <c r="Q35" s="18"/>
      <c r="R35" s="28"/>
    </row>
    <row r="36" spans="2:19">
      <c r="B36" s="44">
        <v>25</v>
      </c>
      <c r="C36" s="28" t="s">
        <v>198</v>
      </c>
      <c r="D36" s="28" t="s">
        <v>199</v>
      </c>
      <c r="E36" s="28">
        <v>1</v>
      </c>
      <c r="F36" s="28">
        <v>0.26</v>
      </c>
      <c r="G36" s="28">
        <v>0.45</v>
      </c>
      <c r="H36" s="28"/>
      <c r="I36" s="28"/>
      <c r="J36" s="28" t="s">
        <v>200</v>
      </c>
      <c r="K36" s="642" t="s">
        <v>201</v>
      </c>
      <c r="L36" s="642"/>
      <c r="M36" s="642"/>
      <c r="N36" s="642"/>
      <c r="O36" s="642"/>
      <c r="P36" s="642"/>
      <c r="Q36" s="18"/>
      <c r="R36" s="28"/>
    </row>
    <row r="37" spans="2:19">
      <c r="B37" s="28">
        <v>25</v>
      </c>
      <c r="C37" s="28" t="s">
        <v>202</v>
      </c>
      <c r="D37" s="28" t="s">
        <v>203</v>
      </c>
      <c r="E37" s="28">
        <v>33</v>
      </c>
      <c r="F37" s="28">
        <v>0.3</v>
      </c>
      <c r="G37" s="28">
        <v>0.3</v>
      </c>
      <c r="H37" s="28"/>
      <c r="I37" s="33"/>
      <c r="J37" s="33" t="s">
        <v>204</v>
      </c>
      <c r="K37" s="644" t="s">
        <v>205</v>
      </c>
      <c r="L37" s="645"/>
      <c r="M37" s="645"/>
      <c r="N37" s="645"/>
      <c r="O37" s="645"/>
      <c r="P37" s="646"/>
      <c r="Q37" s="18"/>
      <c r="R37" s="28"/>
    </row>
    <row r="38" spans="2:19">
      <c r="B38" s="45">
        <v>50</v>
      </c>
      <c r="C38" s="28" t="s">
        <v>206</v>
      </c>
      <c r="D38" s="45" t="s">
        <v>207</v>
      </c>
      <c r="E38" s="28">
        <v>41</v>
      </c>
      <c r="F38" s="45">
        <v>0.3</v>
      </c>
      <c r="G38" s="28">
        <v>0.3</v>
      </c>
      <c r="H38" s="45" t="s">
        <v>208</v>
      </c>
      <c r="I38" s="45">
        <v>1000</v>
      </c>
      <c r="J38" s="45" t="s">
        <v>209</v>
      </c>
      <c r="K38" s="643" t="s">
        <v>210</v>
      </c>
      <c r="L38" s="643"/>
      <c r="M38" s="643"/>
      <c r="N38" s="643"/>
      <c r="O38" s="643"/>
      <c r="P38" s="643"/>
      <c r="Q38" s="18" t="s">
        <v>211</v>
      </c>
      <c r="R38" s="28" t="s">
        <v>212</v>
      </c>
      <c r="S38" s="11" t="s">
        <v>213</v>
      </c>
    </row>
    <row r="39" spans="2:19">
      <c r="B39" s="45">
        <v>50</v>
      </c>
      <c r="C39" s="45" t="s">
        <v>214</v>
      </c>
      <c r="D39" s="45" t="s">
        <v>215</v>
      </c>
      <c r="E39" s="28">
        <v>41</v>
      </c>
      <c r="F39" s="45">
        <v>0.3</v>
      </c>
      <c r="G39" s="28">
        <v>0.3</v>
      </c>
      <c r="H39" s="45" t="s">
        <v>216</v>
      </c>
      <c r="I39" s="45">
        <v>1000</v>
      </c>
      <c r="J39" s="45" t="s">
        <v>209</v>
      </c>
      <c r="K39" s="642"/>
      <c r="L39" s="642"/>
      <c r="M39" s="642"/>
      <c r="N39" s="642"/>
      <c r="O39" s="642"/>
      <c r="P39" s="642"/>
      <c r="Q39" s="18" t="s">
        <v>211</v>
      </c>
      <c r="R39" s="28" t="s">
        <v>217</v>
      </c>
    </row>
    <row r="40" spans="2:19">
      <c r="B40" s="45">
        <v>50</v>
      </c>
      <c r="C40" s="28" t="s">
        <v>164</v>
      </c>
      <c r="D40" s="28" t="s">
        <v>121</v>
      </c>
      <c r="E40" s="28">
        <v>45</v>
      </c>
      <c r="F40" s="45">
        <v>0.3</v>
      </c>
      <c r="G40" s="28">
        <v>0.3</v>
      </c>
      <c r="H40" s="45" t="s">
        <v>218</v>
      </c>
      <c r="I40" s="45">
        <v>1000</v>
      </c>
      <c r="J40" s="45" t="s">
        <v>209</v>
      </c>
      <c r="K40" s="642"/>
      <c r="L40" s="642"/>
      <c r="M40" s="642"/>
      <c r="N40" s="642"/>
      <c r="O40" s="642"/>
      <c r="P40" s="642"/>
      <c r="Q40" s="18" t="s">
        <v>219</v>
      </c>
      <c r="R40" s="28"/>
    </row>
    <row r="41" spans="2:19">
      <c r="B41" s="49">
        <v>25</v>
      </c>
      <c r="C41" s="30" t="s">
        <v>220</v>
      </c>
      <c r="D41" s="28" t="s">
        <v>121</v>
      </c>
      <c r="E41" s="45">
        <v>47</v>
      </c>
      <c r="F41" s="45">
        <v>0.3</v>
      </c>
      <c r="G41" s="45">
        <v>0.45</v>
      </c>
      <c r="H41" s="45"/>
      <c r="I41" s="45"/>
      <c r="J41" s="45"/>
      <c r="K41" s="643" t="s">
        <v>221</v>
      </c>
      <c r="L41" s="643"/>
      <c r="M41" s="643"/>
      <c r="N41" s="643"/>
      <c r="O41" s="643"/>
      <c r="P41" s="643"/>
      <c r="Q41" s="18" t="s">
        <v>219</v>
      </c>
      <c r="R41" s="28"/>
    </row>
    <row r="42" spans="2:19">
      <c r="B42" s="28">
        <v>50</v>
      </c>
      <c r="C42" s="30" t="s">
        <v>159</v>
      </c>
      <c r="D42" s="28" t="s">
        <v>222</v>
      </c>
      <c r="E42" s="28">
        <v>37</v>
      </c>
      <c r="F42" s="45">
        <v>0.3</v>
      </c>
      <c r="G42" s="28">
        <v>0.3</v>
      </c>
      <c r="H42" s="28"/>
      <c r="I42" s="45"/>
      <c r="J42" s="45" t="s">
        <v>162</v>
      </c>
      <c r="K42" s="642"/>
      <c r="L42" s="642"/>
      <c r="M42" s="642"/>
      <c r="N42" s="642"/>
      <c r="O42" s="642"/>
      <c r="P42" s="642"/>
      <c r="Q42" s="18" t="s">
        <v>223</v>
      </c>
      <c r="R42" s="28" t="s">
        <v>217</v>
      </c>
    </row>
    <row r="43" spans="2:19">
      <c r="B43" s="28">
        <v>50</v>
      </c>
      <c r="C43" s="28"/>
      <c r="D43" s="28" t="s">
        <v>123</v>
      </c>
      <c r="E43" s="28">
        <v>18</v>
      </c>
      <c r="F43" s="45">
        <v>0.3</v>
      </c>
      <c r="G43" s="28">
        <v>0.3</v>
      </c>
      <c r="H43" s="28"/>
      <c r="I43" s="28"/>
      <c r="J43" s="28"/>
      <c r="K43" s="642"/>
      <c r="L43" s="642"/>
      <c r="M43" s="642"/>
      <c r="N43" s="642"/>
      <c r="O43" s="642"/>
      <c r="P43" s="642"/>
      <c r="Q43" s="18"/>
      <c r="R43" s="28"/>
    </row>
    <row r="44" spans="2:19">
      <c r="B44" s="28">
        <v>50</v>
      </c>
      <c r="C44" s="28" t="s">
        <v>166</v>
      </c>
      <c r="D44" s="28" t="s">
        <v>224</v>
      </c>
      <c r="E44" s="45">
        <v>17</v>
      </c>
      <c r="F44" s="45">
        <v>0.3</v>
      </c>
      <c r="G44" s="28">
        <v>0.3</v>
      </c>
      <c r="H44" s="45" t="s">
        <v>225</v>
      </c>
      <c r="I44" s="45">
        <v>1000</v>
      </c>
      <c r="J44" s="45" t="s">
        <v>209</v>
      </c>
      <c r="K44" s="642"/>
      <c r="L44" s="642"/>
      <c r="M44" s="642"/>
      <c r="N44" s="642"/>
      <c r="O44" s="642"/>
      <c r="P44" s="642"/>
      <c r="Q44" s="18" t="s">
        <v>226</v>
      </c>
      <c r="R44" s="28" t="s">
        <v>217</v>
      </c>
      <c r="S44" s="11" t="s">
        <v>227</v>
      </c>
    </row>
    <row r="45" spans="2:19">
      <c r="B45" s="45">
        <v>25</v>
      </c>
      <c r="C45" s="45" t="s">
        <v>228</v>
      </c>
      <c r="D45" s="45" t="s">
        <v>229</v>
      </c>
      <c r="E45" s="45">
        <v>47</v>
      </c>
      <c r="F45" s="45">
        <v>0.3</v>
      </c>
      <c r="G45" s="45">
        <v>0.45</v>
      </c>
      <c r="H45" s="45" t="s">
        <v>230</v>
      </c>
      <c r="I45" s="45">
        <v>1100</v>
      </c>
      <c r="J45" s="45" t="s">
        <v>209</v>
      </c>
      <c r="K45" s="643" t="s">
        <v>231</v>
      </c>
      <c r="L45" s="643"/>
      <c r="M45" s="643"/>
      <c r="N45" s="643"/>
      <c r="O45" s="643"/>
      <c r="P45" s="643"/>
      <c r="Q45" s="18" t="s">
        <v>232</v>
      </c>
      <c r="R45" s="28" t="s">
        <v>212</v>
      </c>
    </row>
    <row r="46" spans="2:19">
      <c r="B46" s="28">
        <v>50</v>
      </c>
      <c r="C46" s="28" t="s">
        <v>233</v>
      </c>
      <c r="D46" s="28" t="s">
        <v>234</v>
      </c>
      <c r="E46" s="28">
        <v>15</v>
      </c>
      <c r="F46" s="45">
        <v>0.3</v>
      </c>
      <c r="G46" s="28">
        <v>0.3</v>
      </c>
      <c r="H46" s="28"/>
      <c r="I46" s="45"/>
      <c r="J46" s="45" t="s">
        <v>162</v>
      </c>
      <c r="K46" s="642"/>
      <c r="L46" s="642"/>
      <c r="M46" s="642"/>
      <c r="N46" s="642"/>
      <c r="O46" s="642"/>
      <c r="P46" s="642"/>
      <c r="Q46" s="18"/>
      <c r="R46" s="28" t="s">
        <v>212</v>
      </c>
    </row>
    <row r="47" spans="2:19">
      <c r="B47" s="28">
        <v>50</v>
      </c>
      <c r="C47" s="28" t="s">
        <v>102</v>
      </c>
      <c r="D47" s="28" t="s">
        <v>235</v>
      </c>
      <c r="E47" s="28" t="s">
        <v>236</v>
      </c>
      <c r="F47" s="45">
        <v>0.3</v>
      </c>
      <c r="G47" s="28">
        <v>0.3</v>
      </c>
      <c r="H47" s="45" t="s">
        <v>237</v>
      </c>
      <c r="I47" s="28">
        <v>1120</v>
      </c>
      <c r="J47" s="45" t="s">
        <v>238</v>
      </c>
      <c r="K47" s="644" t="s">
        <v>239</v>
      </c>
      <c r="L47" s="645"/>
      <c r="M47" s="645"/>
      <c r="N47" s="645"/>
      <c r="O47" s="645"/>
      <c r="P47" s="646"/>
      <c r="Q47" s="18"/>
      <c r="R47" s="28"/>
    </row>
    <row r="48" spans="2:19">
      <c r="B48" s="28">
        <v>50</v>
      </c>
      <c r="C48" s="28" t="s">
        <v>102</v>
      </c>
      <c r="D48" s="28" t="s">
        <v>240</v>
      </c>
      <c r="E48" s="28">
        <v>10</v>
      </c>
      <c r="F48" s="45">
        <v>0.3</v>
      </c>
      <c r="G48" s="28">
        <v>0.3</v>
      </c>
      <c r="H48" s="45" t="s">
        <v>241</v>
      </c>
      <c r="I48" s="45" t="s">
        <v>242</v>
      </c>
      <c r="J48" s="45" t="s">
        <v>238</v>
      </c>
      <c r="K48" s="642"/>
      <c r="L48" s="642"/>
      <c r="M48" s="642"/>
      <c r="N48" s="642"/>
      <c r="O48" s="642"/>
      <c r="P48" s="642"/>
      <c r="Q48" s="18"/>
      <c r="R48" s="28"/>
    </row>
    <row r="49" spans="2:18">
      <c r="B49" s="28">
        <v>50</v>
      </c>
      <c r="C49" s="28" t="s">
        <v>102</v>
      </c>
      <c r="D49" s="28" t="s">
        <v>243</v>
      </c>
      <c r="E49" s="28">
        <v>11</v>
      </c>
      <c r="F49" s="45">
        <v>0.3</v>
      </c>
      <c r="G49" s="28">
        <v>0.3</v>
      </c>
      <c r="H49" s="45" t="s">
        <v>244</v>
      </c>
      <c r="I49" s="45" t="s">
        <v>245</v>
      </c>
      <c r="J49" s="45" t="s">
        <v>238</v>
      </c>
      <c r="K49" s="642"/>
      <c r="L49" s="642"/>
      <c r="M49" s="642"/>
      <c r="N49" s="642"/>
      <c r="O49" s="642"/>
      <c r="P49" s="642"/>
      <c r="Q49" s="18"/>
      <c r="R49" s="28"/>
    </row>
    <row r="50" spans="2:18">
      <c r="B50" s="28">
        <v>50</v>
      </c>
      <c r="C50" s="45" t="s">
        <v>246</v>
      </c>
      <c r="D50" s="45" t="s">
        <v>247</v>
      </c>
      <c r="E50" s="28" t="s">
        <v>248</v>
      </c>
      <c r="F50" s="45">
        <v>0.3</v>
      </c>
      <c r="G50" s="28">
        <v>0.3</v>
      </c>
      <c r="H50" s="45" t="s">
        <v>249</v>
      </c>
      <c r="I50" s="45" t="s">
        <v>250</v>
      </c>
      <c r="J50" s="45" t="s">
        <v>238</v>
      </c>
      <c r="K50" s="642" t="s">
        <v>251</v>
      </c>
      <c r="L50" s="642"/>
      <c r="M50" s="642"/>
      <c r="N50" s="642"/>
      <c r="O50" s="642"/>
      <c r="P50" s="642"/>
      <c r="Q50" s="18"/>
      <c r="R50" s="28"/>
    </row>
    <row r="51" spans="2:18">
      <c r="B51" s="44">
        <v>25</v>
      </c>
      <c r="C51" s="45" t="s">
        <v>246</v>
      </c>
      <c r="D51" s="45" t="s">
        <v>247</v>
      </c>
      <c r="E51" s="28">
        <v>39</v>
      </c>
      <c r="F51" s="45">
        <v>0.3</v>
      </c>
      <c r="G51" s="28">
        <v>0.45</v>
      </c>
      <c r="H51" s="45" t="s">
        <v>252</v>
      </c>
      <c r="I51" s="45">
        <v>1120</v>
      </c>
      <c r="J51" s="45" t="s">
        <v>238</v>
      </c>
      <c r="K51" s="642" t="s">
        <v>253</v>
      </c>
      <c r="L51" s="642"/>
      <c r="M51" s="642"/>
      <c r="N51" s="642"/>
      <c r="O51" s="642"/>
      <c r="P51" s="642"/>
      <c r="Q51" s="18" t="s">
        <v>254</v>
      </c>
      <c r="R51" s="28" t="s">
        <v>217</v>
      </c>
    </row>
    <row r="52" spans="2:18">
      <c r="B52" s="44"/>
      <c r="C52" s="45"/>
      <c r="D52" s="45"/>
      <c r="E52" s="28"/>
      <c r="F52" s="45"/>
      <c r="G52" s="28"/>
      <c r="H52" s="45"/>
      <c r="I52" s="45"/>
      <c r="J52" s="45"/>
      <c r="K52" s="642"/>
      <c r="L52" s="642"/>
      <c r="M52" s="642"/>
      <c r="N52" s="642"/>
      <c r="O52" s="642"/>
      <c r="P52" s="642"/>
      <c r="Q52" s="18"/>
      <c r="R52" s="28"/>
    </row>
    <row r="53" spans="2:18">
      <c r="B53" s="44">
        <v>38</v>
      </c>
      <c r="C53" s="45" t="s">
        <v>166</v>
      </c>
      <c r="D53" s="28" t="s">
        <v>255</v>
      </c>
      <c r="E53" s="28"/>
      <c r="F53" s="45">
        <v>0.3</v>
      </c>
      <c r="G53" s="28">
        <v>0.45</v>
      </c>
      <c r="H53" s="45" t="s">
        <v>237</v>
      </c>
      <c r="I53" s="28">
        <v>1120</v>
      </c>
      <c r="J53" s="45" t="s">
        <v>238</v>
      </c>
      <c r="K53" s="642"/>
      <c r="L53" s="642"/>
      <c r="M53" s="642"/>
      <c r="N53" s="642"/>
      <c r="O53" s="642"/>
      <c r="P53" s="642"/>
      <c r="Q53" s="18"/>
      <c r="R53" s="28"/>
    </row>
    <row r="54" spans="2:18">
      <c r="B54" s="28">
        <v>38</v>
      </c>
      <c r="C54" s="28" t="s">
        <v>256</v>
      </c>
      <c r="D54" s="28" t="s">
        <v>257</v>
      </c>
      <c r="E54" s="28">
        <v>48</v>
      </c>
      <c r="F54" s="28">
        <v>0.3</v>
      </c>
      <c r="G54" s="28">
        <v>0.3</v>
      </c>
      <c r="H54" s="28"/>
      <c r="I54" s="28"/>
      <c r="J54" s="28" t="s">
        <v>134</v>
      </c>
      <c r="K54" s="642" t="s">
        <v>258</v>
      </c>
      <c r="L54" s="642"/>
      <c r="M54" s="642"/>
      <c r="N54" s="642"/>
      <c r="O54" s="642"/>
      <c r="P54" s="642"/>
      <c r="Q54" s="18"/>
      <c r="R54" s="28"/>
    </row>
    <row r="55" spans="2:18">
      <c r="B55" s="45"/>
      <c r="C55" s="45"/>
      <c r="D55" s="45"/>
      <c r="E55" s="45"/>
      <c r="F55" s="45"/>
      <c r="G55" s="45"/>
      <c r="H55" s="45"/>
      <c r="I55" s="45"/>
      <c r="J55" s="45"/>
      <c r="K55" s="643"/>
      <c r="L55" s="643"/>
      <c r="M55" s="643"/>
      <c r="N55" s="643"/>
      <c r="O55" s="643"/>
      <c r="P55" s="643"/>
      <c r="Q55" s="18"/>
      <c r="R55" s="28"/>
    </row>
    <row r="56" spans="2:18">
      <c r="B56" s="28"/>
      <c r="C56" s="28"/>
      <c r="D56" s="28"/>
      <c r="E56" s="28"/>
      <c r="F56" s="28"/>
      <c r="G56" s="28"/>
      <c r="H56" s="28"/>
      <c r="I56" s="28"/>
      <c r="J56" s="28"/>
      <c r="K56" s="642"/>
      <c r="L56" s="642"/>
      <c r="M56" s="642"/>
      <c r="N56" s="642"/>
      <c r="O56" s="642"/>
      <c r="P56" s="642"/>
      <c r="Q56" s="18"/>
      <c r="R56" s="28"/>
    </row>
    <row r="57" spans="2:18">
      <c r="B57" s="28"/>
      <c r="C57" s="28"/>
      <c r="D57" s="28"/>
      <c r="E57" s="28"/>
      <c r="F57" s="28"/>
      <c r="G57" s="28"/>
      <c r="H57" s="28"/>
      <c r="I57" s="28"/>
      <c r="J57" s="28"/>
      <c r="K57" s="642"/>
      <c r="L57" s="642"/>
      <c r="M57" s="642"/>
      <c r="N57" s="642"/>
      <c r="O57" s="642"/>
      <c r="P57" s="642"/>
      <c r="Q57" s="18"/>
      <c r="R57" s="28"/>
    </row>
  </sheetData>
  <mergeCells count="56">
    <mergeCell ref="J12:O12"/>
    <mergeCell ref="C2:G2"/>
    <mergeCell ref="J2:O2"/>
    <mergeCell ref="J3:O3"/>
    <mergeCell ref="J4:O4"/>
    <mergeCell ref="J5:O5"/>
    <mergeCell ref="J6:O6"/>
    <mergeCell ref="J7:O7"/>
    <mergeCell ref="J8:O8"/>
    <mergeCell ref="J9:O9"/>
    <mergeCell ref="J10:O10"/>
    <mergeCell ref="J11:O11"/>
    <mergeCell ref="J24:O24"/>
    <mergeCell ref="J13:O13"/>
    <mergeCell ref="J14:O14"/>
    <mergeCell ref="J15:O15"/>
    <mergeCell ref="J16:O16"/>
    <mergeCell ref="J17:O17"/>
    <mergeCell ref="J18:O18"/>
    <mergeCell ref="J19:O19"/>
    <mergeCell ref="J20:O20"/>
    <mergeCell ref="J21:O21"/>
    <mergeCell ref="J22:O22"/>
    <mergeCell ref="J23:O23"/>
    <mergeCell ref="K37:P37"/>
    <mergeCell ref="J25:O25"/>
    <mergeCell ref="J26:O26"/>
    <mergeCell ref="J27:O27"/>
    <mergeCell ref="J28:O28"/>
    <mergeCell ref="J29:O29"/>
    <mergeCell ref="J30:O30"/>
    <mergeCell ref="C33:H33"/>
    <mergeCell ref="K33:P33"/>
    <mergeCell ref="K34:P34"/>
    <mergeCell ref="K35:P35"/>
    <mergeCell ref="K36:P36"/>
    <mergeCell ref="K49:P49"/>
    <mergeCell ref="K38:P38"/>
    <mergeCell ref="K39:P39"/>
    <mergeCell ref="K40:P40"/>
    <mergeCell ref="K41:P41"/>
    <mergeCell ref="K42:P42"/>
    <mergeCell ref="K43:P43"/>
    <mergeCell ref="K44:P44"/>
    <mergeCell ref="K45:P45"/>
    <mergeCell ref="K46:P46"/>
    <mergeCell ref="K47:P47"/>
    <mergeCell ref="K48:P48"/>
    <mergeCell ref="K56:P56"/>
    <mergeCell ref="K57:P57"/>
    <mergeCell ref="K50:P50"/>
    <mergeCell ref="K51:P51"/>
    <mergeCell ref="K52:P52"/>
    <mergeCell ref="K53:P53"/>
    <mergeCell ref="K54:P54"/>
    <mergeCell ref="K55:P55"/>
  </mergeCells>
  <phoneticPr fontId="4"/>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B3:AC48"/>
  <sheetViews>
    <sheetView zoomScaleNormal="100" workbookViewId="0">
      <pane xSplit="1" ySplit="5" topLeftCell="B21" activePane="bottomRight" state="frozen"/>
      <selection activeCell="M11" sqref="M11"/>
      <selection pane="topRight" activeCell="M11" sqref="M11"/>
      <selection pane="bottomLeft" activeCell="M11" sqref="M11"/>
      <selection pane="bottomRight" activeCell="M11" sqref="M11"/>
    </sheetView>
  </sheetViews>
  <sheetFormatPr defaultRowHeight="13.5"/>
  <cols>
    <col min="1" max="1" width="2" customWidth="1"/>
    <col min="2" max="3" width="3.875" style="116" customWidth="1"/>
    <col min="4" max="4" width="22.75" customWidth="1"/>
    <col min="5" max="5" width="7.625" customWidth="1"/>
    <col min="6" max="6" width="8.5" customWidth="1"/>
    <col min="7" max="7" width="13.875" style="144" customWidth="1"/>
    <col min="8" max="9" width="7.625" customWidth="1"/>
    <col min="10" max="14" width="8.625" customWidth="1"/>
    <col min="15" max="15" width="9.625" customWidth="1"/>
    <col min="16" max="16" width="6.375" customWidth="1"/>
    <col min="17" max="17" width="13" style="144" customWidth="1"/>
    <col min="18" max="18" width="28.375" customWidth="1"/>
    <col min="19" max="20" width="7.75" customWidth="1"/>
    <col min="21" max="21" width="7.75" style="144" customWidth="1"/>
    <col min="22" max="25" width="7.75" customWidth="1"/>
    <col min="26" max="26" width="10.125" customWidth="1"/>
    <col min="27" max="27" width="9.75" customWidth="1"/>
    <col min="28" max="28" width="9.375" style="144" customWidth="1"/>
  </cols>
  <sheetData>
    <row r="3" spans="2:29" ht="19.5" thickBot="1">
      <c r="B3" s="119" t="s">
        <v>350</v>
      </c>
      <c r="C3" s="119"/>
    </row>
    <row r="4" spans="2:29" s="11" customFormat="1" ht="18" thickTop="1">
      <c r="B4" s="668" t="s">
        <v>331</v>
      </c>
      <c r="C4" s="665"/>
      <c r="D4" s="669"/>
      <c r="E4" s="669"/>
      <c r="F4" s="669"/>
      <c r="G4" s="669"/>
      <c r="H4" s="664" t="s">
        <v>349</v>
      </c>
      <c r="I4" s="665"/>
      <c r="J4" s="666"/>
      <c r="K4" s="666"/>
      <c r="L4" s="666"/>
      <c r="M4" s="666"/>
      <c r="N4" s="666"/>
      <c r="O4" s="666"/>
      <c r="P4" s="666"/>
      <c r="Q4" s="666"/>
      <c r="R4" s="667"/>
      <c r="S4" s="673" t="s">
        <v>337</v>
      </c>
      <c r="T4" s="674"/>
      <c r="U4" s="674"/>
      <c r="V4" s="674"/>
      <c r="W4" s="674"/>
      <c r="X4" s="674"/>
      <c r="Y4" s="675"/>
      <c r="Z4" s="670" t="s">
        <v>339</v>
      </c>
      <c r="AA4" s="671"/>
      <c r="AB4" s="672"/>
      <c r="AC4"/>
    </row>
    <row r="5" spans="2:29" s="115" customFormat="1" ht="15" thickBot="1">
      <c r="B5" s="241"/>
      <c r="C5" s="242" t="s">
        <v>10</v>
      </c>
      <c r="D5" s="243" t="s">
        <v>262</v>
      </c>
      <c r="E5" s="243" t="s">
        <v>348</v>
      </c>
      <c r="F5" s="243" t="s">
        <v>326</v>
      </c>
      <c r="G5" s="242" t="s">
        <v>327</v>
      </c>
      <c r="H5" s="244" t="s">
        <v>565</v>
      </c>
      <c r="I5" s="243" t="s">
        <v>196</v>
      </c>
      <c r="J5" s="242" t="s">
        <v>325</v>
      </c>
      <c r="K5" s="245" t="s">
        <v>330</v>
      </c>
      <c r="L5" s="246" t="s">
        <v>566</v>
      </c>
      <c r="M5" s="247" t="s">
        <v>127</v>
      </c>
      <c r="N5" s="246" t="s">
        <v>567</v>
      </c>
      <c r="O5" s="248" t="s">
        <v>568</v>
      </c>
      <c r="P5" s="243" t="s">
        <v>128</v>
      </c>
      <c r="Q5" s="242" t="s">
        <v>191</v>
      </c>
      <c r="R5" s="249" t="s">
        <v>395</v>
      </c>
      <c r="S5" s="244" t="s">
        <v>569</v>
      </c>
      <c r="T5" s="250" t="s">
        <v>570</v>
      </c>
      <c r="U5" s="247" t="s">
        <v>343</v>
      </c>
      <c r="V5" s="243" t="s">
        <v>333</v>
      </c>
      <c r="W5" s="243" t="s">
        <v>571</v>
      </c>
      <c r="X5" s="247" t="s">
        <v>572</v>
      </c>
      <c r="Y5" s="251" t="s">
        <v>573</v>
      </c>
      <c r="Z5" s="252" t="s">
        <v>340</v>
      </c>
      <c r="AA5" s="243" t="s">
        <v>341</v>
      </c>
      <c r="AB5" s="249" t="s">
        <v>342</v>
      </c>
      <c r="AC5"/>
    </row>
    <row r="6" spans="2:29" s="11" customFormat="1" ht="14.25" thickTop="1">
      <c r="B6" s="238">
        <v>1</v>
      </c>
      <c r="C6" s="45">
        <v>25</v>
      </c>
      <c r="D6" s="125" t="s">
        <v>329</v>
      </c>
      <c r="E6" s="45" t="s">
        <v>574</v>
      </c>
      <c r="F6" s="45">
        <v>1005</v>
      </c>
      <c r="G6" s="147" t="s">
        <v>575</v>
      </c>
      <c r="H6" s="121">
        <v>7</v>
      </c>
      <c r="I6" s="45">
        <v>130</v>
      </c>
      <c r="J6" s="106">
        <v>160</v>
      </c>
      <c r="K6" s="113">
        <v>160</v>
      </c>
      <c r="L6" s="114">
        <v>30</v>
      </c>
      <c r="M6" s="110">
        <v>15</v>
      </c>
      <c r="N6" s="114">
        <v>30</v>
      </c>
      <c r="O6" s="108" t="s">
        <v>332</v>
      </c>
      <c r="P6" s="45"/>
      <c r="Q6" s="140" t="s">
        <v>356</v>
      </c>
      <c r="R6" s="186"/>
      <c r="S6" s="121" t="s">
        <v>336</v>
      </c>
      <c r="T6" s="45">
        <v>1015</v>
      </c>
      <c r="U6" s="149" t="s">
        <v>344</v>
      </c>
      <c r="V6" s="45" t="s">
        <v>334</v>
      </c>
      <c r="W6" s="45" t="s">
        <v>576</v>
      </c>
      <c r="X6" s="110" t="s">
        <v>358</v>
      </c>
      <c r="Y6" s="123"/>
      <c r="Z6" s="239">
        <v>1000</v>
      </c>
      <c r="AA6" s="45">
        <v>4000</v>
      </c>
      <c r="AB6" s="240" t="s">
        <v>577</v>
      </c>
      <c r="AC6"/>
    </row>
    <row r="7" spans="2:29" s="11" customFormat="1">
      <c r="B7" s="117">
        <v>2</v>
      </c>
      <c r="C7" s="28">
        <v>50</v>
      </c>
      <c r="D7" s="124" t="s">
        <v>329</v>
      </c>
      <c r="E7" s="28" t="s">
        <v>578</v>
      </c>
      <c r="F7" s="28">
        <v>1120</v>
      </c>
      <c r="G7" s="150" t="s">
        <v>328</v>
      </c>
      <c r="H7" s="120">
        <v>5</v>
      </c>
      <c r="I7" s="28">
        <v>130</v>
      </c>
      <c r="J7" s="33">
        <v>160</v>
      </c>
      <c r="K7" s="111">
        <v>220</v>
      </c>
      <c r="L7" s="112">
        <v>30</v>
      </c>
      <c r="M7" s="109">
        <v>35</v>
      </c>
      <c r="N7" s="112">
        <v>40</v>
      </c>
      <c r="O7" s="107" t="s">
        <v>332</v>
      </c>
      <c r="P7" s="28"/>
      <c r="Q7" s="146" t="s">
        <v>338</v>
      </c>
      <c r="R7" s="187"/>
      <c r="S7" s="120" t="s">
        <v>336</v>
      </c>
      <c r="T7" s="28">
        <f t="shared" ref="T7:T18" si="0">F7+5</f>
        <v>1125</v>
      </c>
      <c r="U7" s="148" t="s">
        <v>344</v>
      </c>
      <c r="V7" s="28" t="s">
        <v>579</v>
      </c>
      <c r="W7" s="28" t="s">
        <v>576</v>
      </c>
      <c r="X7" s="109" t="s">
        <v>357</v>
      </c>
      <c r="Y7" s="122"/>
      <c r="Z7" s="107">
        <v>1120</v>
      </c>
      <c r="AA7" s="28">
        <v>5000</v>
      </c>
      <c r="AB7" s="145" t="s">
        <v>580</v>
      </c>
      <c r="AC7"/>
    </row>
    <row r="8" spans="2:29" s="11" customFormat="1" ht="12.75" customHeight="1">
      <c r="B8" s="117">
        <v>3</v>
      </c>
      <c r="C8" s="127">
        <v>25</v>
      </c>
      <c r="D8" s="124" t="s">
        <v>322</v>
      </c>
      <c r="E8" s="28" t="s">
        <v>581</v>
      </c>
      <c r="F8" s="28">
        <v>1120</v>
      </c>
      <c r="G8" s="150" t="s">
        <v>345</v>
      </c>
      <c r="H8" s="120">
        <v>8</v>
      </c>
      <c r="I8" s="45">
        <v>180</v>
      </c>
      <c r="J8" s="106">
        <v>140</v>
      </c>
      <c r="K8" s="113">
        <v>100</v>
      </c>
      <c r="L8" s="114">
        <v>10</v>
      </c>
      <c r="M8" s="110">
        <v>5</v>
      </c>
      <c r="N8" s="114">
        <v>25</v>
      </c>
      <c r="O8" s="107" t="s">
        <v>332</v>
      </c>
      <c r="P8" s="45"/>
      <c r="Q8" s="146" t="s">
        <v>388</v>
      </c>
      <c r="R8" s="186"/>
      <c r="S8" s="120" t="s">
        <v>336</v>
      </c>
      <c r="T8" s="28">
        <f t="shared" si="0"/>
        <v>1125</v>
      </c>
      <c r="U8" s="148" t="s">
        <v>347</v>
      </c>
      <c r="V8" s="28" t="s">
        <v>582</v>
      </c>
      <c r="W8" s="28" t="s">
        <v>564</v>
      </c>
      <c r="X8" s="109" t="s">
        <v>335</v>
      </c>
      <c r="Y8" s="123"/>
      <c r="Z8" s="329">
        <v>1120</v>
      </c>
      <c r="AA8" s="28">
        <v>4000</v>
      </c>
      <c r="AB8" s="145" t="s">
        <v>577</v>
      </c>
      <c r="AC8"/>
    </row>
    <row r="9" spans="2:29" s="11" customFormat="1">
      <c r="B9" s="117">
        <v>4</v>
      </c>
      <c r="C9" s="28">
        <v>50</v>
      </c>
      <c r="D9" s="124" t="s">
        <v>322</v>
      </c>
      <c r="E9" s="28" t="s">
        <v>583</v>
      </c>
      <c r="F9" s="28">
        <v>1120</v>
      </c>
      <c r="G9" s="150" t="s">
        <v>345</v>
      </c>
      <c r="H9" s="120">
        <v>9</v>
      </c>
      <c r="I9" s="28">
        <v>180</v>
      </c>
      <c r="J9" s="33">
        <v>210</v>
      </c>
      <c r="K9" s="111">
        <v>240</v>
      </c>
      <c r="L9" s="112">
        <v>30</v>
      </c>
      <c r="M9" s="109">
        <v>35</v>
      </c>
      <c r="N9" s="112">
        <v>10</v>
      </c>
      <c r="O9" s="107" t="s">
        <v>332</v>
      </c>
      <c r="P9" s="28"/>
      <c r="Q9" s="146" t="s">
        <v>346</v>
      </c>
      <c r="R9" s="187"/>
      <c r="S9" s="120" t="s">
        <v>336</v>
      </c>
      <c r="T9" s="28">
        <f t="shared" si="0"/>
        <v>1125</v>
      </c>
      <c r="U9" s="148" t="s">
        <v>347</v>
      </c>
      <c r="V9" s="28" t="s">
        <v>576</v>
      </c>
      <c r="W9" s="28" t="s">
        <v>584</v>
      </c>
      <c r="X9" s="109" t="s">
        <v>582</v>
      </c>
      <c r="Y9" s="123"/>
      <c r="Z9" s="329">
        <v>1120</v>
      </c>
      <c r="AA9" s="28">
        <v>4000</v>
      </c>
      <c r="AB9" s="145" t="s">
        <v>585</v>
      </c>
      <c r="AC9"/>
    </row>
    <row r="10" spans="2:29" s="11" customFormat="1">
      <c r="B10" s="117">
        <v>5</v>
      </c>
      <c r="C10" s="28">
        <v>25</v>
      </c>
      <c r="D10" s="124" t="s">
        <v>359</v>
      </c>
      <c r="E10" s="127" t="s">
        <v>462</v>
      </c>
      <c r="F10" s="28">
        <v>1050</v>
      </c>
      <c r="G10" s="150" t="s">
        <v>345</v>
      </c>
      <c r="H10" s="120">
        <v>8</v>
      </c>
      <c r="I10" s="28">
        <v>180</v>
      </c>
      <c r="J10" s="33">
        <v>140</v>
      </c>
      <c r="K10" s="111">
        <v>100</v>
      </c>
      <c r="L10" s="112">
        <v>10</v>
      </c>
      <c r="M10" s="109">
        <v>5</v>
      </c>
      <c r="N10" s="112">
        <v>25</v>
      </c>
      <c r="O10" s="107" t="s">
        <v>332</v>
      </c>
      <c r="P10" s="28"/>
      <c r="Q10" s="146" t="s">
        <v>388</v>
      </c>
      <c r="R10" s="187"/>
      <c r="S10" s="120" t="s">
        <v>336</v>
      </c>
      <c r="T10" s="28">
        <f t="shared" si="0"/>
        <v>1055</v>
      </c>
      <c r="U10" s="148" t="s">
        <v>347</v>
      </c>
      <c r="V10" s="28" t="s">
        <v>586</v>
      </c>
      <c r="W10" s="28" t="s">
        <v>579</v>
      </c>
      <c r="X10" s="109" t="s">
        <v>582</v>
      </c>
      <c r="Y10" s="122"/>
      <c r="Z10" s="107">
        <v>1050</v>
      </c>
      <c r="AA10" s="28">
        <v>4000</v>
      </c>
      <c r="AB10" s="145" t="s">
        <v>587</v>
      </c>
      <c r="AC10"/>
    </row>
    <row r="11" spans="2:29" s="11" customFormat="1">
      <c r="B11" s="117">
        <v>6</v>
      </c>
      <c r="C11" s="127">
        <v>38</v>
      </c>
      <c r="D11" s="124" t="s">
        <v>359</v>
      </c>
      <c r="E11" s="127" t="s">
        <v>588</v>
      </c>
      <c r="F11" s="127">
        <v>1005</v>
      </c>
      <c r="G11" s="150" t="s">
        <v>345</v>
      </c>
      <c r="H11" s="120">
        <v>28</v>
      </c>
      <c r="I11" s="45">
        <v>180</v>
      </c>
      <c r="J11" s="106">
        <v>160</v>
      </c>
      <c r="K11" s="113">
        <v>220</v>
      </c>
      <c r="L11" s="114">
        <v>30</v>
      </c>
      <c r="M11" s="110">
        <v>35</v>
      </c>
      <c r="N11" s="114">
        <v>40</v>
      </c>
      <c r="O11" s="107" t="s">
        <v>332</v>
      </c>
      <c r="P11" s="45"/>
      <c r="Q11" s="140"/>
      <c r="R11" s="186"/>
      <c r="S11" s="120" t="s">
        <v>336</v>
      </c>
      <c r="T11" s="28">
        <v>1015</v>
      </c>
      <c r="U11" s="148" t="s">
        <v>347</v>
      </c>
      <c r="V11" s="28" t="s">
        <v>589</v>
      </c>
      <c r="W11" s="28" t="s">
        <v>590</v>
      </c>
      <c r="X11" s="109" t="s">
        <v>576</v>
      </c>
      <c r="Y11" s="123"/>
      <c r="Z11" s="329">
        <v>1000</v>
      </c>
      <c r="AA11" s="28">
        <v>4000</v>
      </c>
      <c r="AB11" s="145" t="s">
        <v>591</v>
      </c>
      <c r="AC11"/>
    </row>
    <row r="12" spans="2:29" s="11" customFormat="1">
      <c r="B12" s="118">
        <v>7</v>
      </c>
      <c r="C12" s="28">
        <v>50</v>
      </c>
      <c r="D12" s="124" t="s">
        <v>359</v>
      </c>
      <c r="E12" s="28" t="s">
        <v>592</v>
      </c>
      <c r="F12" s="28">
        <v>1050</v>
      </c>
      <c r="G12" s="150" t="s">
        <v>387</v>
      </c>
      <c r="H12" s="120">
        <v>9</v>
      </c>
      <c r="I12" s="45">
        <v>180</v>
      </c>
      <c r="J12" s="33">
        <v>210</v>
      </c>
      <c r="K12" s="113">
        <v>240</v>
      </c>
      <c r="L12" s="114">
        <v>30</v>
      </c>
      <c r="M12" s="110">
        <v>35</v>
      </c>
      <c r="N12" s="114">
        <v>10</v>
      </c>
      <c r="O12" s="107" t="s">
        <v>332</v>
      </c>
      <c r="P12" s="45"/>
      <c r="Q12" s="146" t="s">
        <v>346</v>
      </c>
      <c r="R12" s="186"/>
      <c r="S12" s="120" t="s">
        <v>336</v>
      </c>
      <c r="T12" s="28">
        <f t="shared" si="0"/>
        <v>1055</v>
      </c>
      <c r="U12" s="148" t="s">
        <v>347</v>
      </c>
      <c r="V12" s="28" t="s">
        <v>582</v>
      </c>
      <c r="W12" s="28" t="s">
        <v>584</v>
      </c>
      <c r="X12" s="109" t="s">
        <v>576</v>
      </c>
      <c r="Y12" s="123"/>
      <c r="Z12" s="329">
        <v>1050</v>
      </c>
      <c r="AA12" s="28">
        <v>4000</v>
      </c>
      <c r="AB12" s="145" t="s">
        <v>591</v>
      </c>
      <c r="AC12"/>
    </row>
    <row r="13" spans="2:29" s="11" customFormat="1">
      <c r="B13" s="117">
        <v>8</v>
      </c>
      <c r="C13" s="28">
        <v>75</v>
      </c>
      <c r="D13" s="124" t="s">
        <v>359</v>
      </c>
      <c r="E13" s="28" t="s">
        <v>593</v>
      </c>
      <c r="F13" s="28">
        <v>1050</v>
      </c>
      <c r="G13" s="150" t="s">
        <v>360</v>
      </c>
      <c r="H13" s="120">
        <v>16</v>
      </c>
      <c r="I13" s="45">
        <v>95</v>
      </c>
      <c r="J13" s="33">
        <v>220</v>
      </c>
      <c r="K13" s="113">
        <v>280</v>
      </c>
      <c r="L13" s="114">
        <v>40</v>
      </c>
      <c r="M13" s="110">
        <v>45</v>
      </c>
      <c r="N13" s="114">
        <v>30</v>
      </c>
      <c r="O13" s="107" t="s">
        <v>332</v>
      </c>
      <c r="P13" s="45"/>
      <c r="Q13" s="146" t="s">
        <v>361</v>
      </c>
      <c r="R13" s="186"/>
      <c r="S13" s="120" t="s">
        <v>336</v>
      </c>
      <c r="T13" s="28">
        <f t="shared" si="0"/>
        <v>1055</v>
      </c>
      <c r="U13" s="148" t="s">
        <v>347</v>
      </c>
      <c r="V13" s="28" t="s">
        <v>589</v>
      </c>
      <c r="W13" s="28" t="s">
        <v>584</v>
      </c>
      <c r="X13" s="109" t="s">
        <v>586</v>
      </c>
      <c r="Y13" s="123"/>
      <c r="Z13" s="329">
        <v>1050</v>
      </c>
      <c r="AA13" s="28">
        <v>2000</v>
      </c>
      <c r="AB13" s="145" t="s">
        <v>587</v>
      </c>
      <c r="AC13"/>
    </row>
    <row r="14" spans="2:29" s="11" customFormat="1">
      <c r="B14" s="117">
        <v>9</v>
      </c>
      <c r="C14" s="28">
        <v>100</v>
      </c>
      <c r="D14" s="124" t="s">
        <v>359</v>
      </c>
      <c r="E14" s="127" t="s">
        <v>594</v>
      </c>
      <c r="F14" s="127">
        <v>1120</v>
      </c>
      <c r="G14" s="150" t="s">
        <v>595</v>
      </c>
      <c r="H14" s="120">
        <v>12</v>
      </c>
      <c r="I14" s="45">
        <v>50</v>
      </c>
      <c r="J14" s="106">
        <v>300</v>
      </c>
      <c r="K14" s="113">
        <v>280</v>
      </c>
      <c r="L14" s="114">
        <v>40</v>
      </c>
      <c r="M14" s="110">
        <v>50</v>
      </c>
      <c r="N14" s="114">
        <v>40</v>
      </c>
      <c r="O14" s="107" t="s">
        <v>332</v>
      </c>
      <c r="P14" s="45"/>
      <c r="Q14" s="140" t="s">
        <v>383</v>
      </c>
      <c r="R14" s="186"/>
      <c r="S14" s="120" t="s">
        <v>336</v>
      </c>
      <c r="T14" s="28">
        <f t="shared" si="0"/>
        <v>1125</v>
      </c>
      <c r="U14" s="148" t="s">
        <v>347</v>
      </c>
      <c r="V14" s="28" t="s">
        <v>335</v>
      </c>
      <c r="W14" s="28" t="s">
        <v>584</v>
      </c>
      <c r="X14" s="109" t="s">
        <v>586</v>
      </c>
      <c r="Y14" s="123"/>
      <c r="Z14" s="329">
        <v>1120</v>
      </c>
      <c r="AA14" s="28">
        <v>800</v>
      </c>
      <c r="AB14" s="145" t="s">
        <v>585</v>
      </c>
      <c r="AC14"/>
    </row>
    <row r="15" spans="2:29">
      <c r="B15" s="118">
        <v>10</v>
      </c>
      <c r="C15" s="28">
        <v>25</v>
      </c>
      <c r="D15" s="124" t="s">
        <v>389</v>
      </c>
      <c r="E15" s="28" t="s">
        <v>596</v>
      </c>
      <c r="F15" s="28">
        <v>1000</v>
      </c>
      <c r="G15" s="150" t="s">
        <v>345</v>
      </c>
      <c r="H15" s="120">
        <v>8</v>
      </c>
      <c r="I15" s="28">
        <v>180</v>
      </c>
      <c r="J15" s="33">
        <v>120</v>
      </c>
      <c r="K15" s="111">
        <v>100</v>
      </c>
      <c r="L15" s="112">
        <v>10</v>
      </c>
      <c r="M15" s="109">
        <v>5</v>
      </c>
      <c r="N15" s="112">
        <v>25</v>
      </c>
      <c r="O15" s="107" t="s">
        <v>332</v>
      </c>
      <c r="P15" s="28"/>
      <c r="Q15" s="146" t="s">
        <v>397</v>
      </c>
      <c r="R15" s="187"/>
      <c r="S15" s="120" t="s">
        <v>336</v>
      </c>
      <c r="T15" s="28">
        <f t="shared" si="0"/>
        <v>1005</v>
      </c>
      <c r="U15" s="148" t="s">
        <v>347</v>
      </c>
      <c r="V15" s="28" t="s">
        <v>582</v>
      </c>
      <c r="W15" s="28" t="s">
        <v>579</v>
      </c>
      <c r="X15" s="109" t="s">
        <v>576</v>
      </c>
      <c r="Y15" s="123"/>
      <c r="Z15" s="329">
        <v>1000</v>
      </c>
      <c r="AA15" s="28">
        <v>4000</v>
      </c>
      <c r="AB15" s="145" t="s">
        <v>591</v>
      </c>
    </row>
    <row r="16" spans="2:29">
      <c r="B16" s="118">
        <v>11</v>
      </c>
      <c r="C16" s="28">
        <v>50</v>
      </c>
      <c r="D16" s="124" t="s">
        <v>389</v>
      </c>
      <c r="E16" s="28" t="s">
        <v>597</v>
      </c>
      <c r="F16" s="28">
        <v>1000</v>
      </c>
      <c r="G16" s="150" t="s">
        <v>345</v>
      </c>
      <c r="H16" s="120">
        <v>6</v>
      </c>
      <c r="I16" s="28">
        <v>180</v>
      </c>
      <c r="J16" s="33">
        <v>210</v>
      </c>
      <c r="K16" s="111">
        <v>240</v>
      </c>
      <c r="L16" s="112">
        <v>30</v>
      </c>
      <c r="M16" s="109">
        <v>50</v>
      </c>
      <c r="N16" s="112">
        <v>50</v>
      </c>
      <c r="O16" s="107" t="s">
        <v>332</v>
      </c>
      <c r="P16" s="28"/>
      <c r="Q16" s="146" t="s">
        <v>390</v>
      </c>
      <c r="R16" s="187"/>
      <c r="S16" s="120" t="s">
        <v>336</v>
      </c>
      <c r="T16" s="28">
        <f t="shared" si="0"/>
        <v>1005</v>
      </c>
      <c r="U16" s="148" t="s">
        <v>347</v>
      </c>
      <c r="V16" s="28" t="s">
        <v>589</v>
      </c>
      <c r="W16" s="28" t="s">
        <v>584</v>
      </c>
      <c r="X16" s="109" t="s">
        <v>598</v>
      </c>
      <c r="Y16" s="123"/>
      <c r="Z16" s="329">
        <v>1000</v>
      </c>
      <c r="AA16" s="28">
        <v>4000</v>
      </c>
      <c r="AB16" s="145" t="s">
        <v>580</v>
      </c>
    </row>
    <row r="17" spans="2:29">
      <c r="B17" s="118">
        <v>12</v>
      </c>
      <c r="C17" s="28">
        <v>25</v>
      </c>
      <c r="D17" s="125" t="s">
        <v>599</v>
      </c>
      <c r="E17" s="45" t="s">
        <v>578</v>
      </c>
      <c r="F17" s="45">
        <v>1020</v>
      </c>
      <c r="G17" s="147" t="s">
        <v>575</v>
      </c>
      <c r="H17" s="121">
        <v>20</v>
      </c>
      <c r="I17" s="45">
        <v>70</v>
      </c>
      <c r="J17" s="33">
        <v>150</v>
      </c>
      <c r="K17" s="113">
        <v>160</v>
      </c>
      <c r="L17" s="114">
        <v>30</v>
      </c>
      <c r="M17" s="110">
        <v>15</v>
      </c>
      <c r="N17" s="114">
        <v>20</v>
      </c>
      <c r="O17" s="107" t="s">
        <v>377</v>
      </c>
      <c r="P17" s="45"/>
      <c r="Q17" s="146" t="s">
        <v>460</v>
      </c>
      <c r="R17" s="186"/>
      <c r="S17" s="120" t="s">
        <v>394</v>
      </c>
      <c r="T17" s="28">
        <f t="shared" si="0"/>
        <v>1025</v>
      </c>
      <c r="U17" s="148" t="s">
        <v>347</v>
      </c>
      <c r="V17" s="28" t="s">
        <v>582</v>
      </c>
      <c r="W17" s="28" t="s">
        <v>582</v>
      </c>
      <c r="X17" s="109" t="s">
        <v>598</v>
      </c>
      <c r="Y17" s="122"/>
      <c r="Z17" s="329">
        <v>1000</v>
      </c>
      <c r="AA17" s="28">
        <v>2000</v>
      </c>
      <c r="AB17" s="145" t="s">
        <v>393</v>
      </c>
    </row>
    <row r="18" spans="2:29">
      <c r="B18" s="118">
        <v>13</v>
      </c>
      <c r="C18" s="127">
        <v>25</v>
      </c>
      <c r="D18" s="124" t="s">
        <v>600</v>
      </c>
      <c r="E18" s="127" t="s">
        <v>601</v>
      </c>
      <c r="F18" s="127">
        <v>1120</v>
      </c>
      <c r="G18" s="150" t="s">
        <v>396</v>
      </c>
      <c r="H18" s="120">
        <v>7</v>
      </c>
      <c r="I18" s="45">
        <v>130</v>
      </c>
      <c r="J18" s="106">
        <v>160</v>
      </c>
      <c r="K18" s="113">
        <v>160</v>
      </c>
      <c r="L18" s="114">
        <v>30</v>
      </c>
      <c r="M18" s="110">
        <v>15</v>
      </c>
      <c r="N18" s="114">
        <v>30</v>
      </c>
      <c r="O18" s="107" t="s">
        <v>332</v>
      </c>
      <c r="P18" s="45"/>
      <c r="Q18" s="140" t="s">
        <v>602</v>
      </c>
      <c r="R18" s="186" t="s">
        <v>380</v>
      </c>
      <c r="S18" s="120" t="s">
        <v>336</v>
      </c>
      <c r="T18" s="28">
        <f t="shared" si="0"/>
        <v>1125</v>
      </c>
      <c r="U18" s="148" t="s">
        <v>347</v>
      </c>
      <c r="V18" s="28" t="s">
        <v>603</v>
      </c>
      <c r="W18" s="28" t="s">
        <v>582</v>
      </c>
      <c r="X18" s="109" t="s">
        <v>358</v>
      </c>
      <c r="Y18" s="123"/>
      <c r="Z18" s="107">
        <v>1120</v>
      </c>
      <c r="AA18" s="28">
        <v>8000</v>
      </c>
      <c r="AB18" s="145" t="s">
        <v>379</v>
      </c>
    </row>
    <row r="19" spans="2:29">
      <c r="B19" s="118">
        <v>14</v>
      </c>
      <c r="C19" s="127">
        <v>38</v>
      </c>
      <c r="D19" s="125" t="s">
        <v>604</v>
      </c>
      <c r="E19" s="173" t="s">
        <v>605</v>
      </c>
      <c r="F19" s="127" t="s">
        <v>408</v>
      </c>
      <c r="G19" s="152" t="s">
        <v>606</v>
      </c>
      <c r="H19" s="120">
        <v>19</v>
      </c>
      <c r="I19" s="45">
        <v>60</v>
      </c>
      <c r="J19" s="106">
        <v>180</v>
      </c>
      <c r="K19" s="113">
        <v>180</v>
      </c>
      <c r="L19" s="114">
        <v>30</v>
      </c>
      <c r="M19" s="110">
        <v>25</v>
      </c>
      <c r="N19" s="114">
        <v>25</v>
      </c>
      <c r="O19" s="107" t="s">
        <v>377</v>
      </c>
      <c r="P19" s="45"/>
      <c r="Q19" s="140" t="s">
        <v>607</v>
      </c>
      <c r="R19" s="188" t="s">
        <v>409</v>
      </c>
      <c r="S19" s="120" t="s">
        <v>394</v>
      </c>
      <c r="T19" s="28"/>
      <c r="U19" s="148" t="s">
        <v>347</v>
      </c>
      <c r="V19" s="28" t="s">
        <v>582</v>
      </c>
      <c r="W19" s="28" t="s">
        <v>582</v>
      </c>
      <c r="X19" s="109" t="s">
        <v>582</v>
      </c>
      <c r="Y19" s="122"/>
      <c r="Z19" s="174" t="s">
        <v>608</v>
      </c>
      <c r="AA19" s="28">
        <v>2800</v>
      </c>
      <c r="AB19" s="145" t="s">
        <v>407</v>
      </c>
      <c r="AC19" s="46" t="s">
        <v>457</v>
      </c>
    </row>
    <row r="20" spans="2:29">
      <c r="B20" s="118">
        <v>15</v>
      </c>
      <c r="C20" s="28">
        <v>25</v>
      </c>
      <c r="D20" s="124" t="s">
        <v>609</v>
      </c>
      <c r="E20" s="30" t="s">
        <v>610</v>
      </c>
      <c r="F20" s="127">
        <v>1120</v>
      </c>
      <c r="G20" s="150" t="s">
        <v>396</v>
      </c>
      <c r="H20" s="120">
        <v>8</v>
      </c>
      <c r="I20" s="28">
        <v>180</v>
      </c>
      <c r="J20" s="33">
        <v>140</v>
      </c>
      <c r="K20" s="113">
        <v>100</v>
      </c>
      <c r="L20" s="114">
        <v>10</v>
      </c>
      <c r="M20" s="110">
        <v>5</v>
      </c>
      <c r="N20" s="114">
        <v>25</v>
      </c>
      <c r="O20" s="107" t="s">
        <v>332</v>
      </c>
      <c r="P20" s="28"/>
      <c r="Q20" s="140" t="s">
        <v>611</v>
      </c>
      <c r="R20" s="186" t="s">
        <v>380</v>
      </c>
      <c r="S20" s="120" t="s">
        <v>336</v>
      </c>
      <c r="T20" s="28">
        <v>1125</v>
      </c>
      <c r="U20" s="148" t="s">
        <v>347</v>
      </c>
      <c r="V20" s="28" t="s">
        <v>584</v>
      </c>
      <c r="W20" s="28" t="s">
        <v>590</v>
      </c>
      <c r="X20" s="109" t="s">
        <v>357</v>
      </c>
      <c r="Y20" s="123"/>
      <c r="Z20" s="329">
        <v>1120</v>
      </c>
      <c r="AA20" s="28">
        <v>4000</v>
      </c>
      <c r="AB20" s="145" t="s">
        <v>379</v>
      </c>
    </row>
    <row r="21" spans="2:29">
      <c r="B21" s="139">
        <v>16</v>
      </c>
      <c r="C21" s="30"/>
      <c r="D21" s="126"/>
      <c r="E21" s="30"/>
      <c r="F21" s="30"/>
      <c r="G21" s="151"/>
      <c r="H21" s="120"/>
      <c r="I21" s="45"/>
      <c r="J21" s="106"/>
      <c r="K21" s="113"/>
      <c r="L21" s="114"/>
      <c r="M21" s="110"/>
      <c r="N21" s="114"/>
      <c r="O21" s="108"/>
      <c r="P21" s="45"/>
      <c r="Q21" s="140"/>
      <c r="R21" s="186"/>
      <c r="S21" s="121"/>
      <c r="T21" s="45"/>
      <c r="U21" s="149"/>
      <c r="V21" s="45"/>
      <c r="W21" s="45"/>
      <c r="X21" s="110"/>
      <c r="Y21" s="123"/>
      <c r="Z21" s="329"/>
      <c r="AA21" s="28"/>
      <c r="AB21" s="145"/>
    </row>
    <row r="22" spans="2:29">
      <c r="B22" s="139">
        <v>17</v>
      </c>
      <c r="C22" s="28">
        <v>9</v>
      </c>
      <c r="D22" s="124" t="s">
        <v>612</v>
      </c>
      <c r="E22" s="28" t="s">
        <v>461</v>
      </c>
      <c r="F22" s="28">
        <v>1400</v>
      </c>
      <c r="G22" s="150" t="s">
        <v>613</v>
      </c>
      <c r="H22" s="120">
        <v>49</v>
      </c>
      <c r="I22" s="28">
        <v>80</v>
      </c>
      <c r="J22" s="33">
        <v>260</v>
      </c>
      <c r="K22" s="111">
        <v>280</v>
      </c>
      <c r="L22" s="112">
        <v>30</v>
      </c>
      <c r="M22" s="109">
        <v>15</v>
      </c>
      <c r="N22" s="112">
        <v>25</v>
      </c>
      <c r="O22" s="107" t="s">
        <v>377</v>
      </c>
      <c r="P22" s="28"/>
      <c r="Q22" s="146" t="s">
        <v>614</v>
      </c>
      <c r="R22" s="190" t="s">
        <v>354</v>
      </c>
      <c r="S22" s="142" t="s">
        <v>351</v>
      </c>
      <c r="T22" s="184"/>
      <c r="U22" s="148" t="s">
        <v>347</v>
      </c>
      <c r="V22" s="28" t="s">
        <v>582</v>
      </c>
      <c r="W22" s="28" t="s">
        <v>582</v>
      </c>
      <c r="X22" s="109" t="s">
        <v>598</v>
      </c>
      <c r="Y22" s="122"/>
      <c r="Z22" s="329" t="s">
        <v>615</v>
      </c>
      <c r="AA22" s="28" t="s">
        <v>616</v>
      </c>
      <c r="AB22" s="145" t="s">
        <v>352</v>
      </c>
    </row>
    <row r="23" spans="2:29">
      <c r="B23" s="139">
        <v>18</v>
      </c>
      <c r="C23" s="28">
        <v>12</v>
      </c>
      <c r="D23" s="125" t="s">
        <v>353</v>
      </c>
      <c r="E23" s="45" t="s">
        <v>617</v>
      </c>
      <c r="F23" s="45">
        <v>1120</v>
      </c>
      <c r="G23" s="147" t="s">
        <v>618</v>
      </c>
      <c r="H23" s="121">
        <v>10</v>
      </c>
      <c r="I23" s="45">
        <v>150</v>
      </c>
      <c r="J23" s="33">
        <v>110</v>
      </c>
      <c r="K23" s="113">
        <v>120</v>
      </c>
      <c r="L23" s="114">
        <v>40</v>
      </c>
      <c r="M23" s="110">
        <v>40</v>
      </c>
      <c r="N23" s="114">
        <v>40</v>
      </c>
      <c r="O23" s="107" t="s">
        <v>332</v>
      </c>
      <c r="P23" s="45"/>
      <c r="Q23" s="140" t="s">
        <v>619</v>
      </c>
      <c r="R23" s="186" t="s">
        <v>372</v>
      </c>
      <c r="S23" s="142" t="s">
        <v>355</v>
      </c>
      <c r="T23" s="315" t="s">
        <v>620</v>
      </c>
      <c r="U23" s="148" t="s">
        <v>347</v>
      </c>
      <c r="V23" s="28" t="s">
        <v>589</v>
      </c>
      <c r="W23" s="28" t="s">
        <v>582</v>
      </c>
      <c r="X23" s="109" t="s">
        <v>582</v>
      </c>
      <c r="Y23" s="122" t="s">
        <v>564</v>
      </c>
      <c r="Z23" s="329">
        <v>1000</v>
      </c>
      <c r="AA23" s="28">
        <v>6000</v>
      </c>
      <c r="AB23" s="145" t="s">
        <v>621</v>
      </c>
    </row>
    <row r="24" spans="2:29">
      <c r="B24" s="139">
        <v>19</v>
      </c>
      <c r="C24" s="127">
        <v>50</v>
      </c>
      <c r="D24" s="124" t="s">
        <v>622</v>
      </c>
      <c r="E24" s="127" t="s">
        <v>596</v>
      </c>
      <c r="F24" s="127">
        <v>1120</v>
      </c>
      <c r="G24" s="150" t="s">
        <v>345</v>
      </c>
      <c r="H24" s="120">
        <v>31</v>
      </c>
      <c r="I24" s="45">
        <v>180</v>
      </c>
      <c r="J24" s="106">
        <v>210</v>
      </c>
      <c r="K24" s="113">
        <v>240</v>
      </c>
      <c r="L24" s="114">
        <v>30</v>
      </c>
      <c r="M24" s="110">
        <v>50</v>
      </c>
      <c r="N24" s="114">
        <v>50</v>
      </c>
      <c r="O24" s="107" t="s">
        <v>332</v>
      </c>
      <c r="P24" s="45"/>
      <c r="Q24" s="140" t="s">
        <v>623</v>
      </c>
      <c r="R24" s="186" t="s">
        <v>380</v>
      </c>
      <c r="S24" s="142" t="s">
        <v>355</v>
      </c>
      <c r="T24" s="184">
        <v>1125</v>
      </c>
      <c r="U24" s="148" t="s">
        <v>624</v>
      </c>
      <c r="V24" s="28" t="s">
        <v>584</v>
      </c>
      <c r="W24" s="28" t="s">
        <v>603</v>
      </c>
      <c r="X24" s="109" t="s">
        <v>582</v>
      </c>
      <c r="Y24" s="123"/>
      <c r="Z24" s="107">
        <v>1120</v>
      </c>
      <c r="AA24" s="28">
        <v>4000</v>
      </c>
      <c r="AB24" s="145" t="s">
        <v>379</v>
      </c>
    </row>
    <row r="25" spans="2:29">
      <c r="B25" s="139">
        <v>20</v>
      </c>
      <c r="C25" s="28">
        <v>50</v>
      </c>
      <c r="D25" s="124" t="s">
        <v>625</v>
      </c>
      <c r="E25" s="45" t="s">
        <v>626</v>
      </c>
      <c r="F25" s="45">
        <v>1120</v>
      </c>
      <c r="G25" s="150" t="s">
        <v>345</v>
      </c>
      <c r="H25" s="121">
        <v>31</v>
      </c>
      <c r="I25" s="45">
        <v>180</v>
      </c>
      <c r="J25" s="106">
        <v>210</v>
      </c>
      <c r="K25" s="113">
        <v>240</v>
      </c>
      <c r="L25" s="114">
        <v>30</v>
      </c>
      <c r="M25" s="110">
        <v>50</v>
      </c>
      <c r="N25" s="114">
        <v>50</v>
      </c>
      <c r="O25" s="107" t="s">
        <v>332</v>
      </c>
      <c r="P25" s="45"/>
      <c r="Q25" s="140" t="s">
        <v>627</v>
      </c>
      <c r="R25" s="186" t="s">
        <v>380</v>
      </c>
      <c r="S25" s="120" t="s">
        <v>336</v>
      </c>
      <c r="T25" s="28">
        <v>1125</v>
      </c>
      <c r="U25" s="148" t="s">
        <v>347</v>
      </c>
      <c r="V25" s="28" t="s">
        <v>584</v>
      </c>
      <c r="W25" s="28" t="s">
        <v>564</v>
      </c>
      <c r="X25" s="109" t="s">
        <v>357</v>
      </c>
      <c r="Y25" s="122"/>
      <c r="Z25" s="329">
        <v>1120</v>
      </c>
      <c r="AA25" s="28">
        <v>4000</v>
      </c>
      <c r="AB25" s="145" t="s">
        <v>379</v>
      </c>
    </row>
    <row r="26" spans="2:29">
      <c r="B26" s="139">
        <v>21</v>
      </c>
      <c r="C26" s="28">
        <v>25</v>
      </c>
      <c r="D26" s="125" t="s">
        <v>384</v>
      </c>
      <c r="E26" s="45" t="s">
        <v>629</v>
      </c>
      <c r="F26" s="45">
        <v>1100</v>
      </c>
      <c r="G26" s="147" t="s">
        <v>385</v>
      </c>
      <c r="H26" s="121">
        <v>29</v>
      </c>
      <c r="I26" s="45">
        <v>180</v>
      </c>
      <c r="J26" s="33">
        <v>160</v>
      </c>
      <c r="K26" s="113">
        <v>160</v>
      </c>
      <c r="L26" s="114">
        <v>20</v>
      </c>
      <c r="M26" s="110">
        <v>20</v>
      </c>
      <c r="N26" s="114">
        <v>25</v>
      </c>
      <c r="O26" s="107" t="s">
        <v>332</v>
      </c>
      <c r="P26" s="45"/>
      <c r="Q26" s="140" t="s">
        <v>386</v>
      </c>
      <c r="R26" s="186"/>
      <c r="S26" s="142" t="s">
        <v>355</v>
      </c>
      <c r="T26" s="184">
        <v>1110</v>
      </c>
      <c r="U26" s="148" t="s">
        <v>347</v>
      </c>
      <c r="V26" s="28" t="s">
        <v>576</v>
      </c>
      <c r="W26" s="28" t="s">
        <v>603</v>
      </c>
      <c r="X26" s="109" t="s">
        <v>582</v>
      </c>
      <c r="Y26" s="122"/>
      <c r="Z26" s="329">
        <v>1100</v>
      </c>
      <c r="AA26" s="28">
        <v>6000</v>
      </c>
      <c r="AB26" s="145" t="s">
        <v>591</v>
      </c>
    </row>
    <row r="27" spans="2:29">
      <c r="B27" s="255">
        <v>22</v>
      </c>
      <c r="C27" s="28">
        <v>25</v>
      </c>
      <c r="D27" s="125" t="s">
        <v>384</v>
      </c>
      <c r="E27" s="45" t="s">
        <v>628</v>
      </c>
      <c r="F27" s="127">
        <v>1000</v>
      </c>
      <c r="G27" s="147" t="s">
        <v>385</v>
      </c>
      <c r="H27" s="120">
        <v>29</v>
      </c>
      <c r="I27" s="45">
        <v>180</v>
      </c>
      <c r="J27" s="106">
        <v>160</v>
      </c>
      <c r="K27" s="113">
        <v>160</v>
      </c>
      <c r="L27" s="114">
        <v>20</v>
      </c>
      <c r="M27" s="110">
        <v>20</v>
      </c>
      <c r="N27" s="114">
        <v>25</v>
      </c>
      <c r="O27" s="107" t="s">
        <v>332</v>
      </c>
      <c r="P27" s="45"/>
      <c r="Q27" s="140" t="s">
        <v>386</v>
      </c>
      <c r="R27" s="186"/>
      <c r="S27" s="142" t="s">
        <v>355</v>
      </c>
      <c r="T27" s="184">
        <v>1010</v>
      </c>
      <c r="U27" s="148" t="s">
        <v>347</v>
      </c>
      <c r="V27" s="28" t="s">
        <v>582</v>
      </c>
      <c r="W27" s="28" t="s">
        <v>603</v>
      </c>
      <c r="X27" s="109" t="s">
        <v>582</v>
      </c>
      <c r="Y27" s="122"/>
      <c r="Z27" s="329">
        <v>1000</v>
      </c>
      <c r="AA27" s="28">
        <v>6000</v>
      </c>
      <c r="AB27" s="145" t="s">
        <v>591</v>
      </c>
    </row>
    <row r="28" spans="2:29">
      <c r="B28" s="253">
        <v>23</v>
      </c>
      <c r="C28" s="44">
        <v>50</v>
      </c>
      <c r="D28" s="171" t="s">
        <v>378</v>
      </c>
      <c r="E28" s="30" t="s">
        <v>630</v>
      </c>
      <c r="F28" s="127">
        <v>1005</v>
      </c>
      <c r="G28" s="152" t="s">
        <v>371</v>
      </c>
      <c r="H28" s="120">
        <v>5</v>
      </c>
      <c r="I28" s="28">
        <v>130</v>
      </c>
      <c r="J28" s="33">
        <v>160</v>
      </c>
      <c r="K28" s="113">
        <v>220</v>
      </c>
      <c r="L28" s="114">
        <v>30</v>
      </c>
      <c r="M28" s="110">
        <v>30</v>
      </c>
      <c r="N28" s="114">
        <v>40</v>
      </c>
      <c r="O28" s="107" t="s">
        <v>332</v>
      </c>
      <c r="P28" s="28"/>
      <c r="Q28" s="147" t="s">
        <v>370</v>
      </c>
      <c r="R28" s="189" t="s">
        <v>376</v>
      </c>
      <c r="S28" s="120" t="s">
        <v>336</v>
      </c>
      <c r="T28" s="28"/>
      <c r="U28" s="148" t="s">
        <v>632</v>
      </c>
      <c r="V28" s="28" t="s">
        <v>589</v>
      </c>
      <c r="W28" s="28" t="s">
        <v>633</v>
      </c>
      <c r="X28" s="109" t="s">
        <v>589</v>
      </c>
      <c r="Y28" s="122"/>
      <c r="Z28" s="329">
        <v>1000</v>
      </c>
      <c r="AA28" s="28">
        <v>2000</v>
      </c>
      <c r="AB28" s="145" t="s">
        <v>577</v>
      </c>
    </row>
    <row r="29" spans="2:29">
      <c r="B29" s="256">
        <v>24</v>
      </c>
      <c r="C29" s="172">
        <v>16</v>
      </c>
      <c r="D29" s="126" t="s">
        <v>398</v>
      </c>
      <c r="E29" s="127" t="s">
        <v>634</v>
      </c>
      <c r="F29" s="127">
        <v>1120</v>
      </c>
      <c r="G29" s="152" t="s">
        <v>635</v>
      </c>
      <c r="H29" s="120">
        <v>40</v>
      </c>
      <c r="I29" s="45">
        <v>100</v>
      </c>
      <c r="J29" s="106">
        <v>110</v>
      </c>
      <c r="K29" s="113">
        <v>120</v>
      </c>
      <c r="L29" s="114">
        <v>30</v>
      </c>
      <c r="M29" s="110">
        <v>10</v>
      </c>
      <c r="N29" s="114">
        <v>25</v>
      </c>
      <c r="O29" s="107" t="s">
        <v>332</v>
      </c>
      <c r="P29" s="143" t="s">
        <v>400</v>
      </c>
      <c r="Q29" s="147" t="s">
        <v>370</v>
      </c>
      <c r="R29" s="191" t="s">
        <v>399</v>
      </c>
      <c r="S29" s="142" t="s">
        <v>355</v>
      </c>
      <c r="T29" s="184"/>
      <c r="U29" s="148" t="s">
        <v>636</v>
      </c>
      <c r="V29" s="28" t="s">
        <v>564</v>
      </c>
      <c r="W29" s="28" t="s">
        <v>579</v>
      </c>
      <c r="X29" s="109" t="s">
        <v>637</v>
      </c>
      <c r="Y29" s="122"/>
      <c r="Z29" s="329">
        <v>1000</v>
      </c>
      <c r="AA29" s="28">
        <v>3000</v>
      </c>
      <c r="AB29" s="145" t="s">
        <v>591</v>
      </c>
      <c r="AC29" s="169"/>
    </row>
    <row r="30" spans="2:29">
      <c r="B30" s="254">
        <v>25</v>
      </c>
      <c r="C30" s="175">
        <v>50</v>
      </c>
      <c r="D30" s="176" t="s">
        <v>638</v>
      </c>
      <c r="E30" s="155" t="s">
        <v>639</v>
      </c>
      <c r="F30" s="154">
        <v>1200</v>
      </c>
      <c r="G30" s="156" t="s">
        <v>635</v>
      </c>
      <c r="H30" s="157">
        <v>31</v>
      </c>
      <c r="I30" s="158">
        <v>130</v>
      </c>
      <c r="J30" s="159">
        <v>210</v>
      </c>
      <c r="K30" s="160">
        <v>280</v>
      </c>
      <c r="L30" s="161">
        <v>30</v>
      </c>
      <c r="M30" s="162">
        <v>35</v>
      </c>
      <c r="N30" s="161">
        <v>40</v>
      </c>
      <c r="O30" s="107" t="s">
        <v>332</v>
      </c>
      <c r="P30" s="158"/>
      <c r="Q30" s="163" t="s">
        <v>370</v>
      </c>
      <c r="R30" s="192" t="s">
        <v>402</v>
      </c>
      <c r="S30" s="157" t="s">
        <v>355</v>
      </c>
      <c r="T30" s="167"/>
      <c r="U30" s="164" t="s">
        <v>636</v>
      </c>
      <c r="V30" s="158" t="s">
        <v>637</v>
      </c>
      <c r="W30" s="158" t="s">
        <v>590</v>
      </c>
      <c r="X30" s="162" t="s">
        <v>586</v>
      </c>
      <c r="Y30" s="165"/>
      <c r="Z30" s="166">
        <v>1190</v>
      </c>
      <c r="AA30" s="167">
        <v>6000</v>
      </c>
      <c r="AB30" s="168" t="s">
        <v>401</v>
      </c>
    </row>
    <row r="31" spans="2:29">
      <c r="B31" s="253">
        <v>26</v>
      </c>
      <c r="C31" s="44">
        <v>25</v>
      </c>
      <c r="D31" s="171" t="s">
        <v>403</v>
      </c>
      <c r="E31" s="30" t="s">
        <v>404</v>
      </c>
      <c r="F31" s="127">
        <v>1030</v>
      </c>
      <c r="G31" s="152" t="s">
        <v>387</v>
      </c>
      <c r="H31" s="120">
        <v>7</v>
      </c>
      <c r="I31" s="28">
        <v>110</v>
      </c>
      <c r="J31" s="33">
        <v>160</v>
      </c>
      <c r="K31" s="113">
        <v>160</v>
      </c>
      <c r="L31" s="114">
        <v>30</v>
      </c>
      <c r="M31" s="110">
        <v>15</v>
      </c>
      <c r="N31" s="114">
        <v>30</v>
      </c>
      <c r="O31" s="107" t="s">
        <v>332</v>
      </c>
      <c r="P31" s="28"/>
      <c r="Q31" s="147" t="s">
        <v>370</v>
      </c>
      <c r="R31" s="193" t="s">
        <v>405</v>
      </c>
      <c r="S31" s="120" t="s">
        <v>336</v>
      </c>
      <c r="T31" s="28"/>
      <c r="U31" s="148" t="s">
        <v>631</v>
      </c>
      <c r="V31" s="28" t="s">
        <v>633</v>
      </c>
      <c r="W31" s="28" t="s">
        <v>633</v>
      </c>
      <c r="X31" s="110" t="s">
        <v>637</v>
      </c>
      <c r="Y31" s="122"/>
      <c r="Z31" s="329">
        <v>1000</v>
      </c>
      <c r="AA31" s="28">
        <v>2000</v>
      </c>
      <c r="AB31" s="145" t="s">
        <v>640</v>
      </c>
    </row>
    <row r="32" spans="2:29">
      <c r="B32" s="253">
        <v>27</v>
      </c>
      <c r="C32" s="172">
        <v>50</v>
      </c>
      <c r="D32" s="171" t="s">
        <v>403</v>
      </c>
      <c r="E32" s="30" t="s">
        <v>404</v>
      </c>
      <c r="F32" s="127">
        <v>1030</v>
      </c>
      <c r="G32" s="152" t="s">
        <v>387</v>
      </c>
      <c r="H32" s="120">
        <v>5</v>
      </c>
      <c r="I32" s="28">
        <v>110</v>
      </c>
      <c r="J32" s="33">
        <v>160</v>
      </c>
      <c r="K32" s="113">
        <v>220</v>
      </c>
      <c r="L32" s="114">
        <v>30</v>
      </c>
      <c r="M32" s="110">
        <v>30</v>
      </c>
      <c r="N32" s="114">
        <v>40</v>
      </c>
      <c r="O32" s="107" t="s">
        <v>332</v>
      </c>
      <c r="P32" s="28"/>
      <c r="Q32" s="147" t="s">
        <v>370</v>
      </c>
      <c r="R32" s="189" t="s">
        <v>376</v>
      </c>
      <c r="S32" s="120" t="s">
        <v>336</v>
      </c>
      <c r="T32" s="28"/>
      <c r="U32" s="148" t="s">
        <v>641</v>
      </c>
      <c r="V32" s="28" t="s">
        <v>637</v>
      </c>
      <c r="W32" s="28" t="s">
        <v>633</v>
      </c>
      <c r="X32" s="109" t="s">
        <v>637</v>
      </c>
      <c r="Y32" s="122"/>
      <c r="Z32" s="329">
        <v>1000</v>
      </c>
      <c r="AA32" s="28">
        <v>2000</v>
      </c>
      <c r="AB32" s="145" t="s">
        <v>640</v>
      </c>
    </row>
    <row r="33" spans="2:28">
      <c r="B33" s="253">
        <v>28</v>
      </c>
      <c r="C33" s="172">
        <v>16</v>
      </c>
      <c r="D33" s="126" t="s">
        <v>642</v>
      </c>
      <c r="E33" s="127" t="s">
        <v>643</v>
      </c>
      <c r="F33" s="127">
        <v>1000</v>
      </c>
      <c r="G33" s="152">
        <v>4000</v>
      </c>
      <c r="H33" s="120">
        <v>47</v>
      </c>
      <c r="I33" s="45">
        <v>150</v>
      </c>
      <c r="J33" s="106">
        <v>110</v>
      </c>
      <c r="K33" s="113">
        <v>120</v>
      </c>
      <c r="L33" s="114">
        <v>40</v>
      </c>
      <c r="M33" s="110">
        <v>15</v>
      </c>
      <c r="N33" s="114">
        <v>25</v>
      </c>
      <c r="O33" s="107" t="s">
        <v>332</v>
      </c>
      <c r="P33" s="45"/>
      <c r="Q33" s="147" t="s">
        <v>370</v>
      </c>
      <c r="R33" s="194" t="s">
        <v>406</v>
      </c>
      <c r="S33" s="142" t="s">
        <v>355</v>
      </c>
      <c r="T33" s="184"/>
      <c r="U33" s="148" t="s">
        <v>624</v>
      </c>
      <c r="V33" s="28" t="s">
        <v>633</v>
      </c>
      <c r="W33" s="28" t="s">
        <v>633</v>
      </c>
      <c r="X33" s="109" t="s">
        <v>576</v>
      </c>
      <c r="Y33" s="122"/>
      <c r="Z33" s="329">
        <v>1000</v>
      </c>
      <c r="AA33" s="28">
        <v>4000</v>
      </c>
      <c r="AB33" s="145" t="s">
        <v>640</v>
      </c>
    </row>
    <row r="34" spans="2:28">
      <c r="B34" s="253">
        <v>29</v>
      </c>
      <c r="C34" s="172">
        <v>25</v>
      </c>
      <c r="D34" s="126" t="s">
        <v>410</v>
      </c>
      <c r="E34" s="127" t="s">
        <v>644</v>
      </c>
      <c r="F34" s="127">
        <v>1120</v>
      </c>
      <c r="G34" s="152">
        <v>6000</v>
      </c>
      <c r="H34" s="120">
        <v>7</v>
      </c>
      <c r="I34" s="45">
        <v>110</v>
      </c>
      <c r="J34" s="106">
        <v>160</v>
      </c>
      <c r="K34" s="113">
        <v>160</v>
      </c>
      <c r="L34" s="114">
        <v>30</v>
      </c>
      <c r="M34" s="110">
        <v>15</v>
      </c>
      <c r="N34" s="114">
        <v>30</v>
      </c>
      <c r="O34" s="107" t="s">
        <v>332</v>
      </c>
      <c r="P34" s="45"/>
      <c r="Q34" s="147" t="s">
        <v>370</v>
      </c>
      <c r="R34" s="189" t="s">
        <v>411</v>
      </c>
      <c r="S34" s="120" t="s">
        <v>336</v>
      </c>
      <c r="T34" s="28"/>
      <c r="U34" s="148" t="s">
        <v>641</v>
      </c>
      <c r="V34" s="28" t="s">
        <v>633</v>
      </c>
      <c r="W34" s="28" t="s">
        <v>633</v>
      </c>
      <c r="X34" s="109" t="s">
        <v>576</v>
      </c>
      <c r="Y34" s="122"/>
      <c r="Z34" s="329">
        <v>1020</v>
      </c>
      <c r="AA34" s="28">
        <v>6000</v>
      </c>
      <c r="AB34" s="145" t="s">
        <v>640</v>
      </c>
    </row>
    <row r="35" spans="2:28">
      <c r="B35" s="139"/>
      <c r="C35" s="30"/>
      <c r="D35" s="126"/>
      <c r="E35" s="30"/>
      <c r="F35" s="30"/>
      <c r="G35" s="151"/>
      <c r="H35" s="120"/>
      <c r="I35" s="45"/>
      <c r="J35" s="106"/>
      <c r="K35" s="113"/>
      <c r="L35" s="114"/>
      <c r="M35" s="110"/>
      <c r="N35" s="114"/>
      <c r="O35" s="108"/>
      <c r="P35" s="45"/>
      <c r="Q35" s="140"/>
      <c r="R35" s="186"/>
      <c r="S35" s="121"/>
      <c r="T35" s="45"/>
      <c r="U35" s="149"/>
      <c r="V35" s="45"/>
      <c r="W35" s="45"/>
      <c r="X35" s="110"/>
      <c r="Y35" s="123"/>
      <c r="Z35" s="329"/>
      <c r="AA35" s="28"/>
      <c r="AB35" s="145"/>
    </row>
    <row r="42" spans="2:28">
      <c r="R42" s="170"/>
    </row>
    <row r="43" spans="2:28">
      <c r="E43" t="s">
        <v>469</v>
      </c>
    </row>
    <row r="44" spans="2:28">
      <c r="E44" s="314" t="s">
        <v>470</v>
      </c>
      <c r="F44" s="309">
        <v>1120</v>
      </c>
      <c r="G44" s="312"/>
    </row>
    <row r="45" spans="2:28">
      <c r="E45" s="314" t="s">
        <v>471</v>
      </c>
      <c r="F45" s="309">
        <v>4145</v>
      </c>
      <c r="G45" s="312"/>
    </row>
    <row r="46" spans="2:28">
      <c r="E46" s="314" t="s">
        <v>472</v>
      </c>
      <c r="F46" s="310">
        <v>38</v>
      </c>
      <c r="G46" s="312"/>
    </row>
    <row r="47" spans="2:28">
      <c r="E47" s="314" t="s">
        <v>473</v>
      </c>
      <c r="F47" s="311">
        <v>1.4</v>
      </c>
      <c r="G47" s="312"/>
    </row>
    <row r="48" spans="2:28">
      <c r="F48" s="313">
        <f>(F44/1000)*F45*(F46/1000)*F47</f>
        <v>246.97567999999998</v>
      </c>
    </row>
  </sheetData>
  <mergeCells count="4">
    <mergeCell ref="H4:R4"/>
    <mergeCell ref="B4:G4"/>
    <mergeCell ref="Z4:AB4"/>
    <mergeCell ref="S4:Y4"/>
  </mergeCells>
  <phoneticPr fontId="4"/>
  <pageMargins left="0" right="0" top="0.74803149606299213" bottom="0.74803149606299213" header="0.31496062992125984" footer="0.31496062992125984"/>
  <pageSetup paperSize="9" scale="65" orientation="landscape"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2:P88"/>
  <sheetViews>
    <sheetView workbookViewId="0">
      <selection activeCell="M11" sqref="M11"/>
    </sheetView>
  </sheetViews>
  <sheetFormatPr defaultRowHeight="13.5"/>
  <cols>
    <col min="2" max="2" width="39.25" bestFit="1" customWidth="1"/>
    <col min="4" max="4" width="16.75" customWidth="1"/>
    <col min="7" max="7" width="36.875" bestFit="1" customWidth="1"/>
    <col min="8" max="9" width="7.625" customWidth="1"/>
  </cols>
  <sheetData>
    <row r="2" spans="2:16">
      <c r="B2" t="s">
        <v>700</v>
      </c>
      <c r="F2" s="358"/>
      <c r="G2" t="s">
        <v>679</v>
      </c>
      <c r="M2" s="391" t="s">
        <v>678</v>
      </c>
      <c r="N2" s="5">
        <v>30</v>
      </c>
    </row>
    <row r="3" spans="2:16">
      <c r="F3" s="358"/>
      <c r="M3" s="392" t="s">
        <v>677</v>
      </c>
      <c r="N3" s="390"/>
    </row>
    <row r="4" spans="2:16">
      <c r="B4" s="391" t="s">
        <v>651</v>
      </c>
      <c r="C4" s="391" t="s">
        <v>680</v>
      </c>
      <c r="D4" s="393" t="s">
        <v>701</v>
      </c>
      <c r="F4" s="358"/>
      <c r="G4" s="391" t="s">
        <v>651</v>
      </c>
      <c r="H4" s="391" t="s">
        <v>472</v>
      </c>
      <c r="I4" s="391" t="s">
        <v>717</v>
      </c>
      <c r="J4" s="391" t="s">
        <v>675</v>
      </c>
      <c r="K4" s="391" t="s">
        <v>676</v>
      </c>
      <c r="L4" s="391" t="s">
        <v>718</v>
      </c>
      <c r="M4" s="314" t="s">
        <v>720</v>
      </c>
      <c r="N4" s="5">
        <v>30</v>
      </c>
    </row>
    <row r="5" spans="2:16" ht="14.25">
      <c r="B5" s="359" t="s">
        <v>683</v>
      </c>
      <c r="C5" s="297" t="s">
        <v>649</v>
      </c>
      <c r="D5" s="388" t="s">
        <v>702</v>
      </c>
      <c r="F5" s="358"/>
      <c r="G5" s="402" t="s">
        <v>737</v>
      </c>
      <c r="H5" s="359">
        <v>25</v>
      </c>
      <c r="I5" s="359">
        <v>4000</v>
      </c>
      <c r="J5" s="355">
        <v>40</v>
      </c>
      <c r="K5" s="355">
        <v>30</v>
      </c>
      <c r="L5" s="355">
        <v>1</v>
      </c>
      <c r="M5" s="314" t="s">
        <v>721</v>
      </c>
      <c r="N5" s="5">
        <v>30</v>
      </c>
    </row>
    <row r="6" spans="2:16" ht="14.25">
      <c r="B6" s="354" t="s">
        <v>687</v>
      </c>
      <c r="C6" s="297" t="s">
        <v>649</v>
      </c>
      <c r="D6" s="388" t="s">
        <v>48</v>
      </c>
      <c r="F6" s="358"/>
      <c r="G6" s="402" t="s">
        <v>737</v>
      </c>
      <c r="H6" s="355">
        <v>50</v>
      </c>
      <c r="I6" s="355">
        <v>5000</v>
      </c>
      <c r="J6" s="355">
        <v>50</v>
      </c>
      <c r="K6" s="355">
        <v>30</v>
      </c>
      <c r="L6" s="355">
        <v>1</v>
      </c>
      <c r="M6" s="314" t="s">
        <v>719</v>
      </c>
      <c r="N6" s="5">
        <v>60</v>
      </c>
    </row>
    <row r="7" spans="2:16" ht="14.25">
      <c r="B7" s="355" t="s">
        <v>689</v>
      </c>
      <c r="C7" s="297" t="s">
        <v>649</v>
      </c>
      <c r="D7" s="375" t="s">
        <v>68</v>
      </c>
      <c r="F7" s="358"/>
      <c r="G7" s="403" t="s">
        <v>742</v>
      </c>
      <c r="H7" s="354">
        <v>25</v>
      </c>
      <c r="I7" s="354">
        <v>4000</v>
      </c>
      <c r="J7" s="355">
        <v>35</v>
      </c>
      <c r="K7" s="355">
        <v>20</v>
      </c>
      <c r="L7" s="355">
        <v>2</v>
      </c>
      <c r="M7" s="314" t="s">
        <v>722</v>
      </c>
      <c r="N7" s="5">
        <v>120</v>
      </c>
      <c r="O7" t="s">
        <v>724</v>
      </c>
    </row>
    <row r="8" spans="2:16" ht="14.25">
      <c r="B8" s="354" t="s">
        <v>688</v>
      </c>
      <c r="C8" s="297" t="s">
        <v>649</v>
      </c>
      <c r="D8" s="388" t="s">
        <v>703</v>
      </c>
      <c r="F8" s="358"/>
      <c r="G8" s="403" t="s">
        <v>742</v>
      </c>
      <c r="H8" s="354">
        <v>50</v>
      </c>
      <c r="I8" s="354">
        <v>4000</v>
      </c>
      <c r="J8" s="355">
        <v>35</v>
      </c>
      <c r="K8" s="355">
        <v>30</v>
      </c>
      <c r="L8" s="355">
        <v>2</v>
      </c>
    </row>
    <row r="9" spans="2:16" ht="14.25">
      <c r="B9" s="354" t="s">
        <v>656</v>
      </c>
      <c r="C9" s="297" t="s">
        <v>649</v>
      </c>
      <c r="D9" s="181" t="s">
        <v>74</v>
      </c>
      <c r="F9" s="358"/>
      <c r="G9" s="402" t="s">
        <v>743</v>
      </c>
      <c r="H9" s="355">
        <v>25</v>
      </c>
      <c r="I9" s="355">
        <v>4000</v>
      </c>
      <c r="J9" s="355">
        <v>35</v>
      </c>
      <c r="K9" s="355">
        <v>30</v>
      </c>
      <c r="L9" s="355">
        <v>2</v>
      </c>
    </row>
    <row r="10" spans="2:16" ht="14.25">
      <c r="B10" s="354" t="s">
        <v>704</v>
      </c>
      <c r="C10" s="297" t="s">
        <v>649</v>
      </c>
      <c r="D10" s="388" t="s">
        <v>456</v>
      </c>
      <c r="F10" s="358"/>
      <c r="G10" s="402" t="s">
        <v>743</v>
      </c>
      <c r="H10" s="355">
        <v>50</v>
      </c>
      <c r="I10" s="355">
        <v>4000</v>
      </c>
      <c r="J10" s="355">
        <v>35</v>
      </c>
      <c r="K10" s="355">
        <v>30</v>
      </c>
      <c r="L10" s="355">
        <v>2</v>
      </c>
    </row>
    <row r="11" spans="2:16" ht="14.25">
      <c r="B11" s="355" t="s">
        <v>690</v>
      </c>
      <c r="C11" s="297" t="s">
        <v>649</v>
      </c>
      <c r="D11" s="181" t="s">
        <v>433</v>
      </c>
      <c r="F11" s="358"/>
      <c r="G11" s="402" t="s">
        <v>743</v>
      </c>
      <c r="H11" s="355">
        <v>75</v>
      </c>
      <c r="I11" s="355">
        <v>2000</v>
      </c>
      <c r="J11" s="355">
        <v>25</v>
      </c>
      <c r="K11" s="355">
        <v>30</v>
      </c>
      <c r="L11" s="355">
        <v>2</v>
      </c>
      <c r="N11" s="391" t="s">
        <v>750</v>
      </c>
      <c r="O11" s="391" t="s">
        <v>751</v>
      </c>
      <c r="P11" s="391" t="s">
        <v>752</v>
      </c>
    </row>
    <row r="12" spans="2:16" ht="14.25">
      <c r="B12" s="355" t="s">
        <v>658</v>
      </c>
      <c r="C12" s="297" t="s">
        <v>649</v>
      </c>
      <c r="D12" s="374" t="s">
        <v>392</v>
      </c>
      <c r="F12" s="358"/>
      <c r="G12" s="403" t="s">
        <v>742</v>
      </c>
      <c r="H12" s="354">
        <v>25</v>
      </c>
      <c r="I12" s="354">
        <v>4000</v>
      </c>
      <c r="J12" s="355">
        <v>35</v>
      </c>
      <c r="K12" s="355">
        <v>25</v>
      </c>
      <c r="L12" s="355">
        <v>2</v>
      </c>
      <c r="N12" s="391" t="s">
        <v>753</v>
      </c>
      <c r="O12" s="406">
        <v>0.45833333333333331</v>
      </c>
      <c r="P12" s="407">
        <v>60</v>
      </c>
    </row>
    <row r="13" spans="2:16" ht="14.25">
      <c r="B13" s="354" t="s">
        <v>697</v>
      </c>
      <c r="C13" s="297" t="s">
        <v>659</v>
      </c>
      <c r="D13" s="375" t="s">
        <v>691</v>
      </c>
      <c r="F13" s="358"/>
      <c r="G13" s="403" t="s">
        <v>742</v>
      </c>
      <c r="H13" s="354">
        <v>38</v>
      </c>
      <c r="I13" s="354">
        <v>4000</v>
      </c>
      <c r="J13" s="355">
        <v>35</v>
      </c>
      <c r="K13" s="355">
        <v>30</v>
      </c>
      <c r="L13" s="355">
        <v>2</v>
      </c>
      <c r="N13" s="391" t="s">
        <v>754</v>
      </c>
      <c r="O13" s="406">
        <v>0.75</v>
      </c>
      <c r="P13" s="407">
        <v>60</v>
      </c>
    </row>
    <row r="14" spans="2:16" ht="14.25">
      <c r="B14" s="355" t="s">
        <v>692</v>
      </c>
      <c r="C14" s="297" t="s">
        <v>659</v>
      </c>
      <c r="D14" s="388" t="s">
        <v>445</v>
      </c>
      <c r="F14" s="358"/>
      <c r="G14" s="403" t="s">
        <v>741</v>
      </c>
      <c r="H14" s="354">
        <v>25</v>
      </c>
      <c r="I14" s="354">
        <v>4000</v>
      </c>
      <c r="J14" s="355">
        <v>35</v>
      </c>
      <c r="K14" s="355">
        <v>30</v>
      </c>
      <c r="L14" s="355">
        <v>2</v>
      </c>
      <c r="N14" s="391" t="s">
        <v>755</v>
      </c>
      <c r="O14" s="406">
        <v>8.3333333333333329E-2</v>
      </c>
      <c r="P14" s="407">
        <v>60</v>
      </c>
    </row>
    <row r="15" spans="2:16" ht="14.25">
      <c r="B15" s="354" t="s">
        <v>686</v>
      </c>
      <c r="C15" s="297" t="s">
        <v>659</v>
      </c>
      <c r="D15" s="388" t="s">
        <v>39</v>
      </c>
      <c r="F15" s="358"/>
      <c r="G15" s="403" t="s">
        <v>748</v>
      </c>
      <c r="H15" s="354">
        <v>50</v>
      </c>
      <c r="I15" s="354">
        <v>4000</v>
      </c>
      <c r="J15" s="355">
        <v>35</v>
      </c>
      <c r="K15" s="355">
        <v>30</v>
      </c>
      <c r="L15" s="355">
        <v>2</v>
      </c>
    </row>
    <row r="16" spans="2:16" ht="14.25">
      <c r="B16" s="354" t="s">
        <v>653</v>
      </c>
      <c r="C16" s="297" t="s">
        <v>649</v>
      </c>
      <c r="D16" s="388" t="s">
        <v>60</v>
      </c>
      <c r="F16" s="358"/>
      <c r="G16" s="403" t="s">
        <v>742</v>
      </c>
      <c r="H16" s="354">
        <v>50</v>
      </c>
      <c r="I16" s="354">
        <v>4100</v>
      </c>
      <c r="J16" s="355">
        <v>35</v>
      </c>
      <c r="K16" s="355">
        <v>30</v>
      </c>
      <c r="L16" s="355">
        <v>2</v>
      </c>
    </row>
    <row r="17" spans="1:12" ht="14.25">
      <c r="B17" s="354" t="s">
        <v>693</v>
      </c>
      <c r="C17" s="297" t="s">
        <v>649</v>
      </c>
      <c r="D17" s="388" t="s">
        <v>62</v>
      </c>
      <c r="F17" s="358"/>
      <c r="G17" s="403" t="s">
        <v>742</v>
      </c>
      <c r="H17" s="354">
        <v>75</v>
      </c>
      <c r="I17" s="354">
        <v>2000</v>
      </c>
      <c r="J17" s="355">
        <v>25</v>
      </c>
      <c r="K17" s="355">
        <v>30</v>
      </c>
      <c r="L17" s="355">
        <v>2</v>
      </c>
    </row>
    <row r="18" spans="1:12" ht="14.25">
      <c r="A18" s="321" t="s">
        <v>694</v>
      </c>
      <c r="B18" s="357" t="s">
        <v>695</v>
      </c>
      <c r="C18" s="297" t="s">
        <v>649</v>
      </c>
      <c r="D18" s="388" t="s">
        <v>645</v>
      </c>
      <c r="F18" s="358"/>
      <c r="G18" s="404" t="s">
        <v>656</v>
      </c>
      <c r="H18" s="354">
        <v>25</v>
      </c>
      <c r="I18" s="354">
        <v>5000</v>
      </c>
      <c r="J18" s="355">
        <v>50</v>
      </c>
      <c r="K18" s="355">
        <v>30</v>
      </c>
      <c r="L18" s="355">
        <v>1</v>
      </c>
    </row>
    <row r="19" spans="1:12" ht="14.25">
      <c r="B19" s="354" t="s">
        <v>696</v>
      </c>
      <c r="C19" s="297" t="s">
        <v>649</v>
      </c>
      <c r="D19" s="388" t="s">
        <v>70</v>
      </c>
      <c r="F19" s="358"/>
      <c r="G19" s="404" t="s">
        <v>656</v>
      </c>
      <c r="H19" s="354">
        <v>25</v>
      </c>
      <c r="I19" s="354">
        <v>8000</v>
      </c>
      <c r="J19" s="355">
        <v>70</v>
      </c>
      <c r="K19" s="355">
        <v>30</v>
      </c>
      <c r="L19" s="355">
        <v>1</v>
      </c>
    </row>
    <row r="20" spans="1:12" ht="14.25">
      <c r="B20" s="354" t="s">
        <v>712</v>
      </c>
      <c r="C20" s="356" t="s">
        <v>699</v>
      </c>
      <c r="D20" s="389" t="s">
        <v>621</v>
      </c>
      <c r="F20" s="358"/>
      <c r="G20" s="404" t="s">
        <v>656</v>
      </c>
      <c r="H20" s="354">
        <v>50</v>
      </c>
      <c r="I20" s="354">
        <v>5000</v>
      </c>
      <c r="J20" s="355">
        <v>50</v>
      </c>
      <c r="K20" s="355">
        <v>30</v>
      </c>
      <c r="L20" s="355">
        <v>1</v>
      </c>
    </row>
    <row r="21" spans="1:12" ht="14.25">
      <c r="B21" s="355" t="s">
        <v>657</v>
      </c>
      <c r="C21" s="5"/>
      <c r="D21" s="333" t="s">
        <v>713</v>
      </c>
      <c r="F21" s="358"/>
      <c r="G21" s="404" t="s">
        <v>706</v>
      </c>
      <c r="H21" s="354">
        <v>25</v>
      </c>
      <c r="I21" s="354">
        <v>5000</v>
      </c>
      <c r="J21" s="355">
        <v>50</v>
      </c>
      <c r="K21" s="355">
        <v>30</v>
      </c>
      <c r="L21" s="355">
        <v>1</v>
      </c>
    </row>
    <row r="22" spans="1:12" ht="14.25">
      <c r="B22" s="355" t="s">
        <v>698</v>
      </c>
      <c r="C22" s="297" t="s">
        <v>649</v>
      </c>
      <c r="D22" s="333"/>
      <c r="F22" s="358"/>
      <c r="G22" s="404" t="s">
        <v>706</v>
      </c>
      <c r="H22" s="354">
        <v>25</v>
      </c>
      <c r="I22" s="354">
        <v>8000</v>
      </c>
      <c r="J22" s="355">
        <v>70</v>
      </c>
      <c r="K22" s="355">
        <v>30</v>
      </c>
      <c r="L22" s="355">
        <v>1</v>
      </c>
    </row>
    <row r="23" spans="1:12" ht="14.25">
      <c r="B23" s="355" t="s">
        <v>612</v>
      </c>
      <c r="C23" s="356" t="s">
        <v>699</v>
      </c>
      <c r="D23" s="333"/>
      <c r="F23" s="358"/>
      <c r="G23" s="404" t="s">
        <v>706</v>
      </c>
      <c r="H23" s="354">
        <v>50</v>
      </c>
      <c r="I23" s="354">
        <v>5000</v>
      </c>
      <c r="J23" s="355">
        <v>50</v>
      </c>
      <c r="K23" s="355">
        <v>30</v>
      </c>
      <c r="L23" s="355">
        <v>1</v>
      </c>
    </row>
    <row r="24" spans="1:12">
      <c r="B24" s="5" t="s">
        <v>714</v>
      </c>
      <c r="C24" s="356" t="s">
        <v>699</v>
      </c>
      <c r="D24" s="333"/>
      <c r="F24" s="358"/>
      <c r="G24" s="402" t="s">
        <v>744</v>
      </c>
      <c r="H24" s="355">
        <v>50</v>
      </c>
      <c r="I24" s="354">
        <v>4000</v>
      </c>
      <c r="J24" s="355">
        <v>35</v>
      </c>
      <c r="K24" s="355">
        <v>30</v>
      </c>
      <c r="L24" s="355">
        <v>2</v>
      </c>
    </row>
    <row r="25" spans="1:12">
      <c r="B25" s="5"/>
      <c r="C25" s="5"/>
      <c r="D25" s="333"/>
      <c r="F25" s="358"/>
      <c r="G25" s="402" t="s">
        <v>658</v>
      </c>
      <c r="H25" s="355">
        <v>25</v>
      </c>
      <c r="I25" s="354">
        <v>8000</v>
      </c>
      <c r="J25" s="355">
        <v>55</v>
      </c>
      <c r="K25" s="355">
        <v>25</v>
      </c>
      <c r="L25" s="355">
        <v>2</v>
      </c>
    </row>
    <row r="26" spans="1:12">
      <c r="B26" s="5"/>
      <c r="C26" s="5"/>
      <c r="D26" s="333"/>
      <c r="F26" s="358"/>
      <c r="G26" s="402" t="s">
        <v>658</v>
      </c>
      <c r="H26" s="355">
        <v>50</v>
      </c>
      <c r="I26" s="354">
        <v>4000</v>
      </c>
      <c r="J26" s="355">
        <v>35</v>
      </c>
      <c r="K26" s="355">
        <v>30</v>
      </c>
      <c r="L26" s="355">
        <v>2</v>
      </c>
    </row>
    <row r="27" spans="1:12">
      <c r="F27" s="360"/>
      <c r="G27" s="403" t="s">
        <v>697</v>
      </c>
      <c r="H27" s="354">
        <v>25</v>
      </c>
      <c r="I27" s="354">
        <v>8000</v>
      </c>
      <c r="J27" s="355">
        <v>70</v>
      </c>
      <c r="K27" s="355">
        <v>30</v>
      </c>
      <c r="L27" s="355">
        <v>2</v>
      </c>
    </row>
    <row r="28" spans="1:12">
      <c r="F28" s="360"/>
      <c r="G28" s="403" t="s">
        <v>697</v>
      </c>
      <c r="H28" s="354">
        <v>50</v>
      </c>
      <c r="I28" s="354">
        <v>4000</v>
      </c>
      <c r="J28" s="355">
        <v>35</v>
      </c>
      <c r="K28" s="355">
        <v>30</v>
      </c>
      <c r="L28" s="355">
        <v>2</v>
      </c>
    </row>
    <row r="29" spans="1:12">
      <c r="F29" s="358"/>
      <c r="G29" s="402" t="s">
        <v>745</v>
      </c>
      <c r="H29" s="354">
        <v>50</v>
      </c>
      <c r="I29" s="354">
        <v>4000</v>
      </c>
      <c r="J29" s="355">
        <v>35</v>
      </c>
      <c r="K29" s="355">
        <v>30</v>
      </c>
      <c r="L29" s="355">
        <v>2</v>
      </c>
    </row>
    <row r="30" spans="1:12">
      <c r="F30" s="358"/>
      <c r="G30" s="403" t="s">
        <v>738</v>
      </c>
      <c r="H30" s="333">
        <v>25</v>
      </c>
      <c r="I30" s="333">
        <v>6000</v>
      </c>
      <c r="J30" s="5">
        <v>50</v>
      </c>
      <c r="K30" s="5">
        <v>30</v>
      </c>
      <c r="L30" s="5">
        <v>1</v>
      </c>
    </row>
    <row r="31" spans="1:12">
      <c r="B31" s="170"/>
      <c r="F31" s="358"/>
      <c r="G31" s="403" t="s">
        <v>746</v>
      </c>
      <c r="H31" s="405">
        <v>25</v>
      </c>
      <c r="I31" s="405">
        <v>2000</v>
      </c>
      <c r="J31" s="5">
        <v>35</v>
      </c>
      <c r="K31" s="5">
        <v>20</v>
      </c>
      <c r="L31" s="5">
        <v>1</v>
      </c>
    </row>
    <row r="32" spans="1:12">
      <c r="F32" s="358"/>
      <c r="G32" s="402" t="s">
        <v>746</v>
      </c>
      <c r="H32" s="405">
        <v>38</v>
      </c>
      <c r="I32" s="405">
        <v>2800</v>
      </c>
      <c r="J32" s="5">
        <v>60</v>
      </c>
      <c r="K32" s="5">
        <v>20</v>
      </c>
      <c r="L32" s="5">
        <v>1</v>
      </c>
    </row>
    <row r="33" spans="6:13">
      <c r="F33" s="358"/>
      <c r="G33" s="403" t="s">
        <v>695</v>
      </c>
      <c r="H33" s="405">
        <v>50</v>
      </c>
      <c r="I33" s="405">
        <v>3000</v>
      </c>
      <c r="J33" s="5">
        <v>55</v>
      </c>
      <c r="K33" s="5">
        <v>20</v>
      </c>
      <c r="L33" s="5">
        <v>1</v>
      </c>
    </row>
    <row r="34" spans="6:13">
      <c r="F34" s="358"/>
      <c r="G34" s="403" t="s">
        <v>695</v>
      </c>
      <c r="H34" s="405">
        <v>50</v>
      </c>
      <c r="I34" s="405">
        <v>2000</v>
      </c>
      <c r="J34" s="5">
        <v>45</v>
      </c>
      <c r="K34" s="5">
        <v>20</v>
      </c>
      <c r="L34" s="5">
        <v>1</v>
      </c>
    </row>
    <row r="35" spans="6:13">
      <c r="F35" s="358"/>
      <c r="G35" s="403" t="s">
        <v>695</v>
      </c>
      <c r="H35" s="405">
        <v>75</v>
      </c>
      <c r="I35" s="405">
        <v>1000</v>
      </c>
      <c r="J35" s="5">
        <v>45</v>
      </c>
      <c r="K35" s="5">
        <v>20</v>
      </c>
      <c r="L35" s="5">
        <v>1</v>
      </c>
    </row>
    <row r="36" spans="6:13">
      <c r="F36" s="358"/>
      <c r="G36" s="403" t="s">
        <v>695</v>
      </c>
      <c r="H36" s="354">
        <v>50</v>
      </c>
      <c r="I36" s="354">
        <v>3000</v>
      </c>
      <c r="J36" s="355">
        <v>55</v>
      </c>
      <c r="K36" s="355">
        <v>20</v>
      </c>
      <c r="L36" s="355">
        <v>1</v>
      </c>
    </row>
    <row r="37" spans="6:13">
      <c r="F37" s="358"/>
      <c r="G37" s="403" t="s">
        <v>695</v>
      </c>
      <c r="H37" s="354">
        <v>50</v>
      </c>
      <c r="I37" s="354">
        <v>2000</v>
      </c>
      <c r="J37" s="355">
        <v>45</v>
      </c>
      <c r="K37" s="355">
        <v>20</v>
      </c>
      <c r="L37" s="355">
        <v>1</v>
      </c>
    </row>
    <row r="38" spans="6:13">
      <c r="F38" s="358"/>
      <c r="G38" s="403" t="s">
        <v>695</v>
      </c>
      <c r="H38" s="354">
        <v>75</v>
      </c>
      <c r="I38" s="354">
        <v>1000</v>
      </c>
      <c r="J38" s="355">
        <v>45</v>
      </c>
      <c r="K38" s="355">
        <v>20</v>
      </c>
      <c r="L38" s="355">
        <v>1</v>
      </c>
    </row>
    <row r="39" spans="6:13">
      <c r="G39" s="403" t="s">
        <v>747</v>
      </c>
      <c r="H39" s="405">
        <v>12</v>
      </c>
      <c r="I39" s="405">
        <v>3000</v>
      </c>
      <c r="J39" s="5">
        <v>20</v>
      </c>
      <c r="K39" s="5">
        <v>10</v>
      </c>
      <c r="L39" s="5">
        <v>1</v>
      </c>
    </row>
    <row r="40" spans="6:13">
      <c r="G40" s="403" t="s">
        <v>736</v>
      </c>
      <c r="H40" s="405">
        <v>12</v>
      </c>
      <c r="I40" s="405">
        <v>6000</v>
      </c>
      <c r="J40" s="5">
        <v>50</v>
      </c>
      <c r="K40" s="5">
        <v>20</v>
      </c>
      <c r="L40" s="5">
        <v>2</v>
      </c>
    </row>
    <row r="41" spans="6:13">
      <c r="G41" s="355" t="s">
        <v>657</v>
      </c>
      <c r="H41" s="5"/>
      <c r="I41" s="5"/>
      <c r="J41" s="5"/>
      <c r="K41" s="5"/>
      <c r="L41" s="5"/>
    </row>
    <row r="42" spans="6:13" ht="14.25">
      <c r="G42" s="397" t="s">
        <v>728</v>
      </c>
      <c r="H42" s="5">
        <v>50</v>
      </c>
      <c r="I42" s="5">
        <v>2000</v>
      </c>
      <c r="J42" s="5">
        <v>20</v>
      </c>
      <c r="K42" s="5">
        <v>20</v>
      </c>
      <c r="L42" s="5">
        <v>2</v>
      </c>
    </row>
    <row r="43" spans="6:13" ht="14.25">
      <c r="G43" s="419" t="s">
        <v>740</v>
      </c>
      <c r="H43" s="5">
        <v>9</v>
      </c>
      <c r="I43" s="5">
        <v>2000</v>
      </c>
      <c r="J43" s="5">
        <v>50</v>
      </c>
      <c r="K43" s="5">
        <v>10</v>
      </c>
      <c r="L43" s="5">
        <v>1</v>
      </c>
      <c r="M43" t="s">
        <v>723</v>
      </c>
    </row>
    <row r="44" spans="6:13">
      <c r="G44" s="402" t="s">
        <v>739</v>
      </c>
      <c r="H44" s="5">
        <v>50</v>
      </c>
      <c r="I44" s="5">
        <v>2000</v>
      </c>
      <c r="J44" s="5">
        <v>20</v>
      </c>
      <c r="K44" s="5">
        <v>10</v>
      </c>
      <c r="L44" s="5">
        <v>1</v>
      </c>
      <c r="M44" t="s">
        <v>723</v>
      </c>
    </row>
    <row r="45" spans="6:13" ht="14.25">
      <c r="G45" s="419" t="s">
        <v>793</v>
      </c>
      <c r="H45" s="420">
        <v>50</v>
      </c>
      <c r="I45" s="420">
        <v>4000</v>
      </c>
      <c r="J45" s="5">
        <v>30</v>
      </c>
      <c r="K45" s="5">
        <v>30</v>
      </c>
      <c r="L45" s="5">
        <v>1</v>
      </c>
    </row>
    <row r="57" spans="3:3">
      <c r="C57" s="378"/>
    </row>
    <row r="58" spans="3:3">
      <c r="C58" s="378"/>
    </row>
    <row r="59" spans="3:3">
      <c r="C59" s="378"/>
    </row>
    <row r="60" spans="3:3">
      <c r="C60" s="378"/>
    </row>
    <row r="61" spans="3:3">
      <c r="C61" s="379"/>
    </row>
    <row r="62" spans="3:3">
      <c r="C62" s="129"/>
    </row>
    <row r="63" spans="3:3">
      <c r="C63" s="129"/>
    </row>
    <row r="64" spans="3:3">
      <c r="C64" s="129"/>
    </row>
    <row r="65" spans="3:3">
      <c r="C65" s="129"/>
    </row>
    <row r="66" spans="3:3">
      <c r="C66" s="129"/>
    </row>
    <row r="67" spans="3:3">
      <c r="C67" s="129"/>
    </row>
    <row r="68" spans="3:3">
      <c r="C68" s="129"/>
    </row>
    <row r="69" spans="3:3">
      <c r="C69" s="129"/>
    </row>
    <row r="70" spans="3:3">
      <c r="C70" s="129"/>
    </row>
    <row r="71" spans="3:3">
      <c r="C71" s="129"/>
    </row>
    <row r="72" spans="3:3">
      <c r="C72" s="129"/>
    </row>
    <row r="73" spans="3:3">
      <c r="C73" s="129"/>
    </row>
    <row r="74" spans="3:3">
      <c r="C74" s="129"/>
    </row>
    <row r="75" spans="3:3">
      <c r="C75" s="129"/>
    </row>
    <row r="76" spans="3:3">
      <c r="C76" s="129"/>
    </row>
    <row r="77" spans="3:3">
      <c r="C77" s="129"/>
    </row>
    <row r="78" spans="3:3">
      <c r="C78" s="129"/>
    </row>
    <row r="79" spans="3:3">
      <c r="C79" s="129"/>
    </row>
    <row r="80" spans="3:3">
      <c r="C80" s="129"/>
    </row>
    <row r="81" spans="3:3">
      <c r="C81" s="129"/>
    </row>
    <row r="82" spans="3:3">
      <c r="C82" s="129"/>
    </row>
    <row r="83" spans="3:3">
      <c r="C83" s="129"/>
    </row>
    <row r="84" spans="3:3">
      <c r="C84" s="129"/>
    </row>
    <row r="85" spans="3:3">
      <c r="C85" s="129"/>
    </row>
    <row r="86" spans="3:3">
      <c r="C86" s="129"/>
    </row>
    <row r="87" spans="3:3">
      <c r="C87" s="129"/>
    </row>
    <row r="88" spans="3:3">
      <c r="C88" s="129"/>
    </row>
  </sheetData>
  <phoneticPr fontId="4"/>
  <conditionalFormatting sqref="C16:C19">
    <cfRule type="cellIs" dxfId="11" priority="11" operator="equal">
      <formula>"Mｺｱ"</formula>
    </cfRule>
    <cfRule type="cellIs" dxfId="10" priority="12" operator="equal">
      <formula>"FWP"</formula>
    </cfRule>
  </conditionalFormatting>
  <conditionalFormatting sqref="C13:C15">
    <cfRule type="cellIs" dxfId="9" priority="9" operator="equal">
      <formula>"Mｺｱ"</formula>
    </cfRule>
    <cfRule type="cellIs" dxfId="8" priority="10" operator="equal">
      <formula>"FWP"</formula>
    </cfRule>
  </conditionalFormatting>
  <conditionalFormatting sqref="C5:C8">
    <cfRule type="cellIs" dxfId="7" priority="7" operator="equal">
      <formula>"Mｺｱ"</formula>
    </cfRule>
    <cfRule type="cellIs" dxfId="6" priority="8" operator="equal">
      <formula>"FWP"</formula>
    </cfRule>
  </conditionalFormatting>
  <conditionalFormatting sqref="C9:C12">
    <cfRule type="cellIs" dxfId="5" priority="5" operator="equal">
      <formula>"Mｺｱ"</formula>
    </cfRule>
    <cfRule type="cellIs" dxfId="4" priority="6" operator="equal">
      <formula>"FWP"</formula>
    </cfRule>
  </conditionalFormatting>
  <conditionalFormatting sqref="C21">
    <cfRule type="cellIs" dxfId="3" priority="3" operator="equal">
      <formula>"Mｺｱ"</formula>
    </cfRule>
    <cfRule type="cellIs" dxfId="2" priority="4" operator="equal">
      <formula>"FWP"</formula>
    </cfRule>
  </conditionalFormatting>
  <conditionalFormatting sqref="C22">
    <cfRule type="cellIs" dxfId="1" priority="1" operator="equal">
      <formula>"Mｺｱ"</formula>
    </cfRule>
    <cfRule type="cellIs" dxfId="0" priority="2" operator="equal">
      <formula>"FWP"</formula>
    </cfRule>
  </conditionalFormatting>
  <dataValidations disablePrompts="1" count="1">
    <dataValidation type="list" allowBlank="1" showInputMessage="1" sqref="B15">
      <formula1>$B$5:$B$22</formula1>
    </dataValidation>
  </dataValidation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B1:AA46"/>
  <sheetViews>
    <sheetView topLeftCell="D1" workbookViewId="0">
      <pane ySplit="3" topLeftCell="A4" activePane="bottomLeft" state="frozen"/>
      <selection pane="bottomLeft" activeCell="Q26" sqref="Q26"/>
    </sheetView>
  </sheetViews>
  <sheetFormatPr defaultRowHeight="13.5"/>
  <cols>
    <col min="1" max="1" width="2.125" customWidth="1"/>
    <col min="2" max="2" width="2.875" customWidth="1"/>
    <col min="3" max="3" width="11.625" style="344" bestFit="1" customWidth="1"/>
    <col min="5" max="5" width="23.375" customWidth="1"/>
    <col min="6" max="6" width="4.375" customWidth="1"/>
    <col min="7" max="8" width="7.25" customWidth="1"/>
    <col min="9" max="9" width="16.5" customWidth="1"/>
    <col min="10" max="14" width="9" style="116"/>
    <col min="15" max="15" width="11.625" bestFit="1" customWidth="1"/>
    <col min="16" max="16" width="2.5" customWidth="1"/>
    <col min="17" max="17" width="23.375" customWidth="1"/>
    <col min="18" max="18" width="4.375" customWidth="1"/>
    <col min="19" max="20" width="7.25" customWidth="1"/>
    <col min="21" max="21" width="4.875" bestFit="1" customWidth="1"/>
  </cols>
  <sheetData>
    <row r="1" spans="2:27" ht="14.25" thickBot="1">
      <c r="Q1" t="s">
        <v>661</v>
      </c>
    </row>
    <row r="2" spans="2:27" ht="14.25" thickTop="1">
      <c r="B2" s="676" t="s">
        <v>455</v>
      </c>
      <c r="C2" s="679" t="s">
        <v>413</v>
      </c>
      <c r="D2" s="681" t="s">
        <v>414</v>
      </c>
      <c r="E2" s="681" t="s">
        <v>415</v>
      </c>
      <c r="F2" s="681" t="s">
        <v>416</v>
      </c>
      <c r="G2" s="681" t="s">
        <v>340</v>
      </c>
      <c r="H2" s="681" t="s">
        <v>341</v>
      </c>
      <c r="I2" s="681" t="s">
        <v>417</v>
      </c>
      <c r="J2" s="678" t="s">
        <v>412</v>
      </c>
      <c r="K2" s="678"/>
      <c r="L2" s="678"/>
      <c r="M2" s="678"/>
      <c r="N2" s="678"/>
      <c r="O2" s="212" t="s">
        <v>453</v>
      </c>
      <c r="Q2" s="683" t="s">
        <v>415</v>
      </c>
      <c r="R2" s="683" t="s">
        <v>416</v>
      </c>
      <c r="S2" s="683" t="s">
        <v>340</v>
      </c>
      <c r="T2" s="683" t="s">
        <v>341</v>
      </c>
      <c r="U2" s="683" t="s">
        <v>660</v>
      </c>
      <c r="V2" s="685" t="s">
        <v>412</v>
      </c>
      <c r="W2" s="686"/>
      <c r="X2" s="686"/>
      <c r="Y2" s="686"/>
      <c r="Z2" s="686"/>
      <c r="AA2" s="687"/>
    </row>
    <row r="3" spans="2:27" ht="14.25" thickBot="1">
      <c r="B3" s="677"/>
      <c r="C3" s="680"/>
      <c r="D3" s="682"/>
      <c r="E3" s="682"/>
      <c r="F3" s="682"/>
      <c r="G3" s="682"/>
      <c r="H3" s="682"/>
      <c r="I3" s="682"/>
      <c r="J3" s="218" t="s">
        <v>418</v>
      </c>
      <c r="K3" s="218" t="s">
        <v>419</v>
      </c>
      <c r="L3" s="218" t="s">
        <v>420</v>
      </c>
      <c r="M3" s="218" t="s">
        <v>421</v>
      </c>
      <c r="N3" s="218" t="s">
        <v>422</v>
      </c>
      <c r="O3" s="219"/>
      <c r="Q3" s="684"/>
      <c r="R3" s="684"/>
      <c r="S3" s="684"/>
      <c r="T3" s="684"/>
      <c r="U3" s="683"/>
      <c r="V3" s="185" t="s">
        <v>418</v>
      </c>
      <c r="W3" s="185" t="s">
        <v>419</v>
      </c>
      <c r="X3" s="185" t="s">
        <v>420</v>
      </c>
      <c r="Y3" s="185" t="s">
        <v>421</v>
      </c>
      <c r="Z3" s="185" t="s">
        <v>422</v>
      </c>
      <c r="AA3" s="353" t="s">
        <v>668</v>
      </c>
    </row>
    <row r="4" spans="2:27" ht="14.25" thickTop="1">
      <c r="B4" s="217">
        <v>1</v>
      </c>
      <c r="C4" s="345">
        <v>44117</v>
      </c>
      <c r="D4" s="207">
        <v>3594585</v>
      </c>
      <c r="E4" s="208" t="s">
        <v>381</v>
      </c>
      <c r="F4" s="207">
        <v>50</v>
      </c>
      <c r="G4" s="207">
        <v>1120</v>
      </c>
      <c r="H4" s="207">
        <v>5000</v>
      </c>
      <c r="I4" s="210" t="s">
        <v>423</v>
      </c>
      <c r="J4" s="211">
        <v>586</v>
      </c>
      <c r="K4" s="211">
        <v>716</v>
      </c>
      <c r="L4" s="211">
        <v>429</v>
      </c>
      <c r="M4" s="211">
        <v>636</v>
      </c>
      <c r="N4" s="211">
        <v>715</v>
      </c>
      <c r="O4" s="216"/>
      <c r="Q4" s="4" t="s">
        <v>381</v>
      </c>
      <c r="R4" s="3">
        <v>25</v>
      </c>
      <c r="S4" s="3">
        <v>1000</v>
      </c>
      <c r="T4" s="3">
        <v>4000</v>
      </c>
      <c r="U4" s="5">
        <f t="shared" ref="U4:U23" si="0">COUNTIFS($E$4:$E$38,Q4,$F$4:$F$38,R4,$G$4:$G$38,S4)</f>
        <v>4</v>
      </c>
      <c r="V4" s="343">
        <f t="shared" ref="V4:V23" si="1">AVERAGEIFS(J$4:J$38,$E$4:$E$38,$Q4,$F$4:$F$38,$R4,$G$4:$G$38,$S4)</f>
        <v>427.5</v>
      </c>
      <c r="W4" s="343">
        <f t="shared" ref="W4:W23" si="2">AVERAGEIFS(K$4:K$38,$E$4:$E$38,$Q4,$F$4:$F$38,$R4,$G$4:$G$38,$S4)</f>
        <v>557</v>
      </c>
      <c r="X4" s="343">
        <f t="shared" ref="X4:X23" si="3">AVERAGEIFS(L$4:L$38,$E$4:$E$38,$Q4,$F$4:$F$38,$R4,$G$4:$G$38,$S4)</f>
        <v>560.25</v>
      </c>
      <c r="Y4" s="343">
        <f t="shared" ref="Y4:Y23" si="4">AVERAGEIFS(M$4:M$38,$E$4:$E$38,$Q4,$F$4:$F$38,$R4,$G$4:$G$38,$S4)</f>
        <v>521.5</v>
      </c>
      <c r="Z4" s="343">
        <f t="shared" ref="Z4:Z23" si="5">AVERAGEIFS(N$4:N$38,$E$4:$E$38,$Q4,$F$4:$F$38,$R4,$G$4:$G$38,$S4)</f>
        <v>408.75</v>
      </c>
      <c r="AA4" s="343">
        <f>AVERAGE(V4:Z4)</f>
        <v>495</v>
      </c>
    </row>
    <row r="5" spans="2:27">
      <c r="B5" s="213">
        <v>2</v>
      </c>
      <c r="C5" s="346">
        <v>44144</v>
      </c>
      <c r="D5" s="3">
        <v>3597390</v>
      </c>
      <c r="E5" s="4" t="s">
        <v>381</v>
      </c>
      <c r="F5" s="3">
        <v>50</v>
      </c>
      <c r="G5" s="3">
        <v>1120</v>
      </c>
      <c r="H5" s="3">
        <v>5000</v>
      </c>
      <c r="I5" s="8" t="s">
        <v>428</v>
      </c>
      <c r="J5" s="185">
        <v>594</v>
      </c>
      <c r="K5" s="185">
        <v>549</v>
      </c>
      <c r="L5" s="185">
        <v>598</v>
      </c>
      <c r="M5" s="185">
        <v>573</v>
      </c>
      <c r="N5" s="185">
        <v>567</v>
      </c>
      <c r="O5" s="214"/>
      <c r="Q5" s="4" t="s">
        <v>381</v>
      </c>
      <c r="R5" s="3">
        <v>50</v>
      </c>
      <c r="S5" s="3">
        <v>1120</v>
      </c>
      <c r="T5" s="3">
        <v>5000</v>
      </c>
      <c r="U5" s="5">
        <f t="shared" si="0"/>
        <v>6</v>
      </c>
      <c r="V5" s="343">
        <f t="shared" si="1"/>
        <v>531</v>
      </c>
      <c r="W5" s="343">
        <f t="shared" si="2"/>
        <v>553.66666666666663</v>
      </c>
      <c r="X5" s="343">
        <f t="shared" si="3"/>
        <v>514.33333333333337</v>
      </c>
      <c r="Y5" s="343">
        <f t="shared" si="4"/>
        <v>575.33333333333337</v>
      </c>
      <c r="Z5" s="343">
        <f t="shared" si="5"/>
        <v>570</v>
      </c>
      <c r="AA5" s="343">
        <f t="shared" ref="AA5:AA23" si="6">AVERAGE(V5:Z5)</f>
        <v>548.86666666666667</v>
      </c>
    </row>
    <row r="6" spans="2:27">
      <c r="B6" s="213">
        <v>3</v>
      </c>
      <c r="C6" s="346"/>
      <c r="D6" s="3">
        <v>3597390</v>
      </c>
      <c r="E6" s="4" t="s">
        <v>381</v>
      </c>
      <c r="F6" s="3">
        <v>50</v>
      </c>
      <c r="G6" s="3">
        <v>1120</v>
      </c>
      <c r="H6" s="3">
        <v>5000</v>
      </c>
      <c r="I6" s="8" t="s">
        <v>429</v>
      </c>
      <c r="J6" s="185">
        <v>400</v>
      </c>
      <c r="K6" s="185">
        <v>438</v>
      </c>
      <c r="L6" s="185">
        <v>393</v>
      </c>
      <c r="M6" s="185">
        <v>441</v>
      </c>
      <c r="N6" s="185">
        <v>415</v>
      </c>
      <c r="O6" s="214"/>
      <c r="Q6" s="4" t="s">
        <v>424</v>
      </c>
      <c r="R6" s="3">
        <v>50</v>
      </c>
      <c r="S6" s="3">
        <v>1120</v>
      </c>
      <c r="T6" s="5">
        <v>4000</v>
      </c>
      <c r="U6" s="5">
        <f t="shared" si="0"/>
        <v>7</v>
      </c>
      <c r="V6" s="343">
        <f t="shared" si="1"/>
        <v>641.14285714285711</v>
      </c>
      <c r="W6" s="343">
        <f t="shared" si="2"/>
        <v>661.85714285714289</v>
      </c>
      <c r="X6" s="343">
        <f t="shared" si="3"/>
        <v>655.85714285714289</v>
      </c>
      <c r="Y6" s="343">
        <f t="shared" si="4"/>
        <v>657</v>
      </c>
      <c r="Z6" s="343">
        <f t="shared" si="5"/>
        <v>657.57142857142856</v>
      </c>
      <c r="AA6" s="343">
        <f t="shared" si="6"/>
        <v>654.68571428571431</v>
      </c>
    </row>
    <row r="7" spans="2:27">
      <c r="B7" s="213">
        <v>4</v>
      </c>
      <c r="C7" s="346">
        <v>44145</v>
      </c>
      <c r="D7" s="3">
        <v>3597390</v>
      </c>
      <c r="E7" s="4" t="s">
        <v>381</v>
      </c>
      <c r="F7" s="3">
        <v>50</v>
      </c>
      <c r="G7" s="3">
        <v>1120</v>
      </c>
      <c r="H7" s="3">
        <v>5000</v>
      </c>
      <c r="I7" s="8" t="s">
        <v>430</v>
      </c>
      <c r="J7" s="185">
        <v>552</v>
      </c>
      <c r="K7" s="185">
        <v>565</v>
      </c>
      <c r="L7" s="185">
        <v>519</v>
      </c>
      <c r="M7" s="185">
        <v>581</v>
      </c>
      <c r="N7" s="185">
        <v>564</v>
      </c>
      <c r="O7" s="214"/>
      <c r="Q7" s="4" t="s">
        <v>323</v>
      </c>
      <c r="R7" s="5">
        <v>50</v>
      </c>
      <c r="S7" s="5">
        <v>1000</v>
      </c>
      <c r="T7" s="5">
        <v>4000</v>
      </c>
      <c r="U7" s="5">
        <f t="shared" si="0"/>
        <v>4</v>
      </c>
      <c r="V7" s="343">
        <f t="shared" si="1"/>
        <v>685.25</v>
      </c>
      <c r="W7" s="343">
        <f t="shared" si="2"/>
        <v>711.25</v>
      </c>
      <c r="X7" s="343">
        <f t="shared" si="3"/>
        <v>702.5</v>
      </c>
      <c r="Y7" s="343">
        <f t="shared" si="4"/>
        <v>644.75</v>
      </c>
      <c r="Z7" s="343">
        <f t="shared" si="5"/>
        <v>693.5</v>
      </c>
      <c r="AA7" s="343">
        <f t="shared" si="6"/>
        <v>687.45</v>
      </c>
    </row>
    <row r="8" spans="2:27">
      <c r="B8" s="213">
        <v>5</v>
      </c>
      <c r="C8" s="346"/>
      <c r="D8" s="3">
        <v>3597390</v>
      </c>
      <c r="E8" s="4" t="s">
        <v>381</v>
      </c>
      <c r="F8" s="3">
        <v>50</v>
      </c>
      <c r="G8" s="3">
        <v>1120</v>
      </c>
      <c r="H8" s="3">
        <v>5000</v>
      </c>
      <c r="I8" s="8" t="s">
        <v>431</v>
      </c>
      <c r="J8" s="185">
        <v>554</v>
      </c>
      <c r="K8" s="185">
        <v>556</v>
      </c>
      <c r="L8" s="185">
        <v>581</v>
      </c>
      <c r="M8" s="185">
        <v>560</v>
      </c>
      <c r="N8" s="185">
        <v>570</v>
      </c>
      <c r="O8" s="214"/>
      <c r="Q8" s="4" t="s">
        <v>382</v>
      </c>
      <c r="R8" s="3">
        <v>25</v>
      </c>
      <c r="S8" s="5">
        <v>1050</v>
      </c>
      <c r="T8" s="3">
        <v>4000</v>
      </c>
      <c r="U8" s="5">
        <f t="shared" si="0"/>
        <v>2</v>
      </c>
      <c r="V8" s="343">
        <f t="shared" si="1"/>
        <v>640.5</v>
      </c>
      <c r="W8" s="343">
        <f t="shared" si="2"/>
        <v>674.5</v>
      </c>
      <c r="X8" s="343">
        <f t="shared" si="3"/>
        <v>684</v>
      </c>
      <c r="Y8" s="343">
        <f t="shared" si="4"/>
        <v>666</v>
      </c>
      <c r="Z8" s="343">
        <f t="shared" si="5"/>
        <v>643</v>
      </c>
      <c r="AA8" s="343">
        <f t="shared" si="6"/>
        <v>661.6</v>
      </c>
    </row>
    <row r="9" spans="2:27" ht="14.25" thickBot="1">
      <c r="B9" s="221">
        <v>6</v>
      </c>
      <c r="C9" s="347"/>
      <c r="D9" s="103">
        <v>3597390</v>
      </c>
      <c r="E9" s="102" t="s">
        <v>381</v>
      </c>
      <c r="F9" s="103">
        <v>50</v>
      </c>
      <c r="G9" s="103">
        <v>1120</v>
      </c>
      <c r="H9" s="103">
        <v>5000</v>
      </c>
      <c r="I9" s="204" t="s">
        <v>432</v>
      </c>
      <c r="J9" s="205">
        <v>500</v>
      </c>
      <c r="K9" s="205">
        <v>498</v>
      </c>
      <c r="L9" s="205">
        <v>566</v>
      </c>
      <c r="M9" s="205">
        <v>661</v>
      </c>
      <c r="N9" s="205">
        <v>589</v>
      </c>
      <c r="O9" s="215"/>
      <c r="Q9" s="5" t="s">
        <v>450</v>
      </c>
      <c r="R9" s="5">
        <v>25</v>
      </c>
      <c r="S9" s="5">
        <v>1000</v>
      </c>
      <c r="T9" s="5">
        <v>6000</v>
      </c>
      <c r="U9" s="5">
        <f t="shared" si="0"/>
        <v>1</v>
      </c>
      <c r="V9" s="343">
        <f t="shared" si="1"/>
        <v>610</v>
      </c>
      <c r="W9" s="343">
        <f t="shared" si="2"/>
        <v>657</v>
      </c>
      <c r="X9" s="343">
        <f t="shared" si="3"/>
        <v>668</v>
      </c>
      <c r="Y9" s="343">
        <f t="shared" si="4"/>
        <v>670</v>
      </c>
      <c r="Z9" s="343">
        <f t="shared" si="5"/>
        <v>672</v>
      </c>
      <c r="AA9" s="343">
        <f t="shared" si="6"/>
        <v>655.4</v>
      </c>
    </row>
    <row r="10" spans="2:27">
      <c r="B10" s="222">
        <v>1</v>
      </c>
      <c r="C10" s="348">
        <v>44147</v>
      </c>
      <c r="D10" s="223">
        <v>3597383</v>
      </c>
      <c r="E10" s="224" t="s">
        <v>424</v>
      </c>
      <c r="F10" s="223">
        <v>50</v>
      </c>
      <c r="G10" s="223">
        <v>1120</v>
      </c>
      <c r="H10" s="225">
        <v>4000</v>
      </c>
      <c r="I10" s="226" t="s">
        <v>434</v>
      </c>
      <c r="J10" s="227">
        <v>666</v>
      </c>
      <c r="K10" s="227">
        <v>660</v>
      </c>
      <c r="L10" s="227">
        <v>627</v>
      </c>
      <c r="M10" s="227">
        <v>639</v>
      </c>
      <c r="N10" s="227">
        <v>623</v>
      </c>
      <c r="O10" s="228"/>
      <c r="Q10" s="5" t="s">
        <v>450</v>
      </c>
      <c r="R10" s="5">
        <v>25</v>
      </c>
      <c r="S10" s="5">
        <v>1100</v>
      </c>
      <c r="T10" s="5">
        <v>6000</v>
      </c>
      <c r="U10" s="5">
        <f t="shared" si="0"/>
        <v>2</v>
      </c>
      <c r="V10" s="343">
        <f t="shared" si="1"/>
        <v>617.5</v>
      </c>
      <c r="W10" s="343">
        <f t="shared" si="2"/>
        <v>680.5</v>
      </c>
      <c r="X10" s="343">
        <f t="shared" si="3"/>
        <v>696.5</v>
      </c>
      <c r="Y10" s="343">
        <f t="shared" si="4"/>
        <v>703</v>
      </c>
      <c r="Z10" s="343">
        <f t="shared" si="5"/>
        <v>647.5</v>
      </c>
      <c r="AA10" s="343">
        <f t="shared" si="6"/>
        <v>669</v>
      </c>
    </row>
    <row r="11" spans="2:27">
      <c r="B11" s="213">
        <v>2</v>
      </c>
      <c r="C11" s="346"/>
      <c r="D11" s="3">
        <v>3597383</v>
      </c>
      <c r="E11" s="4" t="s">
        <v>424</v>
      </c>
      <c r="F11" s="3">
        <v>50</v>
      </c>
      <c r="G11" s="3">
        <v>1120</v>
      </c>
      <c r="H11" s="5">
        <v>4000</v>
      </c>
      <c r="I11" s="8" t="s">
        <v>435</v>
      </c>
      <c r="J11" s="185">
        <v>629</v>
      </c>
      <c r="K11" s="185">
        <v>657</v>
      </c>
      <c r="L11" s="185">
        <v>665</v>
      </c>
      <c r="M11" s="185">
        <v>671</v>
      </c>
      <c r="N11" s="185">
        <v>646</v>
      </c>
      <c r="O11" s="214"/>
      <c r="Q11" s="4" t="s">
        <v>320</v>
      </c>
      <c r="R11" s="5">
        <v>38</v>
      </c>
      <c r="S11" s="5">
        <v>1075</v>
      </c>
      <c r="T11" s="5">
        <v>2800</v>
      </c>
      <c r="U11" s="5">
        <f t="shared" si="0"/>
        <v>2</v>
      </c>
      <c r="V11" s="343">
        <f t="shared" si="1"/>
        <v>666.5</v>
      </c>
      <c r="W11" s="343">
        <f t="shared" si="2"/>
        <v>727</v>
      </c>
      <c r="X11" s="343">
        <f t="shared" si="3"/>
        <v>657.5</v>
      </c>
      <c r="Y11" s="343">
        <f t="shared" si="4"/>
        <v>661.5</v>
      </c>
      <c r="Z11" s="343">
        <f t="shared" si="5"/>
        <v>628.5</v>
      </c>
      <c r="AA11" s="343">
        <f t="shared" si="6"/>
        <v>668.2</v>
      </c>
    </row>
    <row r="12" spans="2:27">
      <c r="B12" s="213">
        <v>3</v>
      </c>
      <c r="C12" s="346"/>
      <c r="D12" s="3">
        <v>3597383</v>
      </c>
      <c r="E12" s="4" t="s">
        <v>424</v>
      </c>
      <c r="F12" s="3">
        <v>50</v>
      </c>
      <c r="G12" s="3">
        <v>1120</v>
      </c>
      <c r="H12" s="5">
        <v>4000</v>
      </c>
      <c r="I12" s="8" t="s">
        <v>436</v>
      </c>
      <c r="J12" s="185">
        <v>657</v>
      </c>
      <c r="K12" s="185">
        <v>671</v>
      </c>
      <c r="L12" s="185">
        <v>645</v>
      </c>
      <c r="M12" s="185">
        <v>640</v>
      </c>
      <c r="N12" s="185">
        <v>654</v>
      </c>
      <c r="O12" s="214"/>
      <c r="Q12" s="4" t="s">
        <v>381</v>
      </c>
      <c r="R12" s="3">
        <v>25</v>
      </c>
      <c r="S12" s="3">
        <v>1120</v>
      </c>
      <c r="T12" s="3">
        <v>4000</v>
      </c>
      <c r="U12" s="5">
        <f t="shared" si="0"/>
        <v>1</v>
      </c>
      <c r="V12" s="343">
        <f t="shared" si="1"/>
        <v>351</v>
      </c>
      <c r="W12" s="343">
        <f t="shared" si="2"/>
        <v>345</v>
      </c>
      <c r="X12" s="343">
        <f t="shared" si="3"/>
        <v>365</v>
      </c>
      <c r="Y12" s="343">
        <f t="shared" si="4"/>
        <v>327</v>
      </c>
      <c r="Z12" s="343">
        <f t="shared" si="5"/>
        <v>303</v>
      </c>
      <c r="AA12" s="343">
        <f t="shared" si="6"/>
        <v>338.2</v>
      </c>
    </row>
    <row r="13" spans="2:27">
      <c r="B13" s="213">
        <v>4</v>
      </c>
      <c r="C13" s="346"/>
      <c r="D13" s="3">
        <v>3597383</v>
      </c>
      <c r="E13" s="4" t="s">
        <v>424</v>
      </c>
      <c r="F13" s="3">
        <v>50</v>
      </c>
      <c r="G13" s="3">
        <v>1120</v>
      </c>
      <c r="H13" s="5">
        <v>4000</v>
      </c>
      <c r="I13" s="8" t="s">
        <v>437</v>
      </c>
      <c r="J13" s="185">
        <v>649</v>
      </c>
      <c r="K13" s="185">
        <v>649</v>
      </c>
      <c r="L13" s="185">
        <v>660</v>
      </c>
      <c r="M13" s="185">
        <v>681</v>
      </c>
      <c r="N13" s="185">
        <v>680</v>
      </c>
      <c r="O13" s="214"/>
      <c r="Q13" s="5" t="s">
        <v>672</v>
      </c>
      <c r="R13" s="5">
        <v>12</v>
      </c>
      <c r="S13" s="5">
        <v>1000</v>
      </c>
      <c r="T13" s="5">
        <v>6000</v>
      </c>
      <c r="U13" s="5">
        <f t="shared" si="0"/>
        <v>2</v>
      </c>
      <c r="V13" s="343">
        <f t="shared" si="1"/>
        <v>697.5</v>
      </c>
      <c r="W13" s="343">
        <f t="shared" si="2"/>
        <v>740</v>
      </c>
      <c r="X13" s="343">
        <f t="shared" si="3"/>
        <v>746.5</v>
      </c>
      <c r="Y13" s="343">
        <f t="shared" si="4"/>
        <v>747</v>
      </c>
      <c r="Z13" s="343">
        <f t="shared" si="5"/>
        <v>730</v>
      </c>
      <c r="AA13" s="343">
        <f t="shared" si="6"/>
        <v>732.2</v>
      </c>
    </row>
    <row r="14" spans="2:27" ht="14.25" thickBot="1">
      <c r="B14" s="229">
        <v>5</v>
      </c>
      <c r="C14" s="349"/>
      <c r="D14" s="230">
        <v>3597383</v>
      </c>
      <c r="E14" s="231" t="s">
        <v>424</v>
      </c>
      <c r="F14" s="230">
        <v>50</v>
      </c>
      <c r="G14" s="230">
        <v>1120</v>
      </c>
      <c r="H14" s="232">
        <v>4000</v>
      </c>
      <c r="I14" s="233" t="s">
        <v>438</v>
      </c>
      <c r="J14" s="234">
        <v>632</v>
      </c>
      <c r="K14" s="234">
        <v>664</v>
      </c>
      <c r="L14" s="234">
        <v>670</v>
      </c>
      <c r="M14" s="234">
        <v>678</v>
      </c>
      <c r="N14" s="234">
        <v>649</v>
      </c>
      <c r="O14" s="235"/>
      <c r="Q14" s="5"/>
      <c r="R14" s="5"/>
      <c r="S14" s="5"/>
      <c r="T14" s="5"/>
      <c r="U14" s="5">
        <f t="shared" si="0"/>
        <v>0</v>
      </c>
      <c r="V14" s="343" t="e">
        <f t="shared" si="1"/>
        <v>#DIV/0!</v>
      </c>
      <c r="W14" s="343" t="e">
        <f t="shared" si="2"/>
        <v>#DIV/0!</v>
      </c>
      <c r="X14" s="343" t="e">
        <f t="shared" si="3"/>
        <v>#DIV/0!</v>
      </c>
      <c r="Y14" s="343" t="e">
        <f t="shared" si="4"/>
        <v>#DIV/0!</v>
      </c>
      <c r="Z14" s="343" t="e">
        <f t="shared" si="5"/>
        <v>#DIV/0!</v>
      </c>
      <c r="AA14" s="343" t="e">
        <f t="shared" si="6"/>
        <v>#DIV/0!</v>
      </c>
    </row>
    <row r="15" spans="2:27">
      <c r="B15" s="217">
        <v>1</v>
      </c>
      <c r="C15" s="345">
        <v>44151</v>
      </c>
      <c r="D15" s="207">
        <v>3597391</v>
      </c>
      <c r="E15" s="208" t="s">
        <v>323</v>
      </c>
      <c r="F15" s="209">
        <v>50</v>
      </c>
      <c r="G15" s="209">
        <v>1000</v>
      </c>
      <c r="H15" s="209">
        <v>4000</v>
      </c>
      <c r="I15" s="210" t="s">
        <v>439</v>
      </c>
      <c r="J15" s="211">
        <v>694</v>
      </c>
      <c r="K15" s="211">
        <v>698</v>
      </c>
      <c r="L15" s="211">
        <v>703</v>
      </c>
      <c r="M15" s="211">
        <v>695</v>
      </c>
      <c r="N15" s="211">
        <v>681</v>
      </c>
      <c r="O15" s="216"/>
      <c r="Q15" s="5"/>
      <c r="R15" s="5"/>
      <c r="S15" s="5"/>
      <c r="T15" s="5"/>
      <c r="U15" s="5">
        <f t="shared" si="0"/>
        <v>0</v>
      </c>
      <c r="V15" s="343" t="e">
        <f t="shared" si="1"/>
        <v>#DIV/0!</v>
      </c>
      <c r="W15" s="343" t="e">
        <f t="shared" si="2"/>
        <v>#DIV/0!</v>
      </c>
      <c r="X15" s="343" t="e">
        <f t="shared" si="3"/>
        <v>#DIV/0!</v>
      </c>
      <c r="Y15" s="343" t="e">
        <f t="shared" si="4"/>
        <v>#DIV/0!</v>
      </c>
      <c r="Z15" s="343" t="e">
        <f t="shared" si="5"/>
        <v>#DIV/0!</v>
      </c>
      <c r="AA15" s="343" t="e">
        <f t="shared" si="6"/>
        <v>#DIV/0!</v>
      </c>
    </row>
    <row r="16" spans="2:27">
      <c r="B16" s="213">
        <v>2</v>
      </c>
      <c r="C16" s="346"/>
      <c r="D16" s="3">
        <v>3597391</v>
      </c>
      <c r="E16" s="4" t="s">
        <v>323</v>
      </c>
      <c r="F16" s="5">
        <v>50</v>
      </c>
      <c r="G16" s="5">
        <v>1000</v>
      </c>
      <c r="H16" s="5">
        <v>4000</v>
      </c>
      <c r="I16" s="8" t="s">
        <v>440</v>
      </c>
      <c r="J16" s="185">
        <v>684</v>
      </c>
      <c r="K16" s="185">
        <v>716</v>
      </c>
      <c r="L16" s="185">
        <v>704</v>
      </c>
      <c r="M16" s="185">
        <v>434</v>
      </c>
      <c r="N16" s="185">
        <v>706</v>
      </c>
      <c r="O16" s="214"/>
      <c r="Q16" s="5"/>
      <c r="R16" s="5"/>
      <c r="S16" s="5"/>
      <c r="T16" s="5"/>
      <c r="U16" s="5">
        <f t="shared" si="0"/>
        <v>0</v>
      </c>
      <c r="V16" s="343" t="e">
        <f t="shared" si="1"/>
        <v>#DIV/0!</v>
      </c>
      <c r="W16" s="343" t="e">
        <f t="shared" si="2"/>
        <v>#DIV/0!</v>
      </c>
      <c r="X16" s="343" t="e">
        <f t="shared" si="3"/>
        <v>#DIV/0!</v>
      </c>
      <c r="Y16" s="343" t="e">
        <f t="shared" si="4"/>
        <v>#DIV/0!</v>
      </c>
      <c r="Z16" s="343" t="e">
        <f t="shared" si="5"/>
        <v>#DIV/0!</v>
      </c>
      <c r="AA16" s="343" t="e">
        <f t="shared" si="6"/>
        <v>#DIV/0!</v>
      </c>
    </row>
    <row r="17" spans="2:27">
      <c r="B17" s="213">
        <v>3</v>
      </c>
      <c r="C17" s="346"/>
      <c r="D17" s="3">
        <v>3597391</v>
      </c>
      <c r="E17" s="4" t="s">
        <v>323</v>
      </c>
      <c r="F17" s="5">
        <v>50</v>
      </c>
      <c r="G17" s="5">
        <v>1000</v>
      </c>
      <c r="H17" s="5">
        <v>4000</v>
      </c>
      <c r="I17" s="8" t="s">
        <v>441</v>
      </c>
      <c r="J17" s="185">
        <v>681</v>
      </c>
      <c r="K17" s="185">
        <v>714</v>
      </c>
      <c r="L17" s="185">
        <v>698</v>
      </c>
      <c r="M17" s="185">
        <v>750</v>
      </c>
      <c r="N17" s="185">
        <v>696</v>
      </c>
      <c r="O17" s="214"/>
      <c r="Q17" s="5"/>
      <c r="R17" s="5"/>
      <c r="S17" s="5"/>
      <c r="T17" s="5"/>
      <c r="U17" s="5">
        <f t="shared" si="0"/>
        <v>0</v>
      </c>
      <c r="V17" s="343" t="e">
        <f t="shared" si="1"/>
        <v>#DIV/0!</v>
      </c>
      <c r="W17" s="343" t="e">
        <f t="shared" si="2"/>
        <v>#DIV/0!</v>
      </c>
      <c r="X17" s="343" t="e">
        <f t="shared" si="3"/>
        <v>#DIV/0!</v>
      </c>
      <c r="Y17" s="343" t="e">
        <f t="shared" si="4"/>
        <v>#DIV/0!</v>
      </c>
      <c r="Z17" s="343" t="e">
        <f t="shared" si="5"/>
        <v>#DIV/0!</v>
      </c>
      <c r="AA17" s="343" t="e">
        <f t="shared" si="6"/>
        <v>#DIV/0!</v>
      </c>
    </row>
    <row r="18" spans="2:27" ht="14.25" thickBot="1">
      <c r="B18" s="236">
        <v>4</v>
      </c>
      <c r="C18" s="347"/>
      <c r="D18" s="103">
        <v>3597391</v>
      </c>
      <c r="E18" s="102" t="s">
        <v>323</v>
      </c>
      <c r="F18" s="206">
        <v>50</v>
      </c>
      <c r="G18" s="206">
        <v>1000</v>
      </c>
      <c r="H18" s="206">
        <v>4000</v>
      </c>
      <c r="I18" s="204" t="s">
        <v>442</v>
      </c>
      <c r="J18" s="205">
        <v>682</v>
      </c>
      <c r="K18" s="205">
        <v>717</v>
      </c>
      <c r="L18" s="205">
        <v>705</v>
      </c>
      <c r="M18" s="205">
        <v>700</v>
      </c>
      <c r="N18" s="205">
        <v>691</v>
      </c>
      <c r="O18" s="215"/>
      <c r="Q18" s="5"/>
      <c r="R18" s="5"/>
      <c r="S18" s="5"/>
      <c r="T18" s="5"/>
      <c r="U18" s="5">
        <f t="shared" si="0"/>
        <v>0</v>
      </c>
      <c r="V18" s="343" t="e">
        <f t="shared" si="1"/>
        <v>#DIV/0!</v>
      </c>
      <c r="W18" s="343" t="e">
        <f t="shared" si="2"/>
        <v>#DIV/0!</v>
      </c>
      <c r="X18" s="343" t="e">
        <f t="shared" si="3"/>
        <v>#DIV/0!</v>
      </c>
      <c r="Y18" s="343" t="e">
        <f t="shared" si="4"/>
        <v>#DIV/0!</v>
      </c>
      <c r="Z18" s="343" t="e">
        <f t="shared" si="5"/>
        <v>#DIV/0!</v>
      </c>
      <c r="AA18" s="343" t="e">
        <f t="shared" si="6"/>
        <v>#DIV/0!</v>
      </c>
    </row>
    <row r="19" spans="2:27">
      <c r="B19" s="222">
        <v>1</v>
      </c>
      <c r="C19" s="348">
        <v>44153</v>
      </c>
      <c r="D19" s="223">
        <v>3595211</v>
      </c>
      <c r="E19" s="224" t="s">
        <v>381</v>
      </c>
      <c r="F19" s="223">
        <v>25</v>
      </c>
      <c r="G19" s="223">
        <v>1000</v>
      </c>
      <c r="H19" s="223">
        <v>4000</v>
      </c>
      <c r="I19" s="226" t="s">
        <v>443</v>
      </c>
      <c r="J19" s="227">
        <v>407</v>
      </c>
      <c r="K19" s="227">
        <v>618</v>
      </c>
      <c r="L19" s="227">
        <v>623</v>
      </c>
      <c r="M19" s="227">
        <v>565</v>
      </c>
      <c r="N19" s="227">
        <v>417</v>
      </c>
      <c r="O19" s="228"/>
      <c r="Q19" s="5"/>
      <c r="R19" s="5"/>
      <c r="S19" s="5"/>
      <c r="T19" s="5"/>
      <c r="U19" s="5">
        <f t="shared" si="0"/>
        <v>0</v>
      </c>
      <c r="V19" s="343" t="e">
        <f t="shared" si="1"/>
        <v>#DIV/0!</v>
      </c>
      <c r="W19" s="343" t="e">
        <f t="shared" si="2"/>
        <v>#DIV/0!</v>
      </c>
      <c r="X19" s="343" t="e">
        <f t="shared" si="3"/>
        <v>#DIV/0!</v>
      </c>
      <c r="Y19" s="343" t="e">
        <f t="shared" si="4"/>
        <v>#DIV/0!</v>
      </c>
      <c r="Z19" s="343" t="e">
        <f t="shared" si="5"/>
        <v>#DIV/0!</v>
      </c>
      <c r="AA19" s="343" t="e">
        <f t="shared" si="6"/>
        <v>#DIV/0!</v>
      </c>
    </row>
    <row r="20" spans="2:27" ht="14.25" thickBot="1">
      <c r="B20" s="229">
        <v>2</v>
      </c>
      <c r="C20" s="349"/>
      <c r="D20" s="230">
        <v>3595211</v>
      </c>
      <c r="E20" s="231" t="s">
        <v>381</v>
      </c>
      <c r="F20" s="230">
        <v>25</v>
      </c>
      <c r="G20" s="230">
        <v>1000</v>
      </c>
      <c r="H20" s="230">
        <v>4000</v>
      </c>
      <c r="I20" s="233" t="s">
        <v>444</v>
      </c>
      <c r="J20" s="234">
        <v>381</v>
      </c>
      <c r="K20" s="234">
        <v>528</v>
      </c>
      <c r="L20" s="234">
        <v>549</v>
      </c>
      <c r="M20" s="234">
        <v>516</v>
      </c>
      <c r="N20" s="234">
        <v>418</v>
      </c>
      <c r="O20" s="235"/>
      <c r="Q20" s="5"/>
      <c r="R20" s="5"/>
      <c r="S20" s="5"/>
      <c r="T20" s="5"/>
      <c r="U20" s="5">
        <f t="shared" si="0"/>
        <v>0</v>
      </c>
      <c r="V20" s="343" t="e">
        <f t="shared" si="1"/>
        <v>#DIV/0!</v>
      </c>
      <c r="W20" s="343" t="e">
        <f t="shared" si="2"/>
        <v>#DIV/0!</v>
      </c>
      <c r="X20" s="343" t="e">
        <f t="shared" si="3"/>
        <v>#DIV/0!</v>
      </c>
      <c r="Y20" s="343" t="e">
        <f t="shared" si="4"/>
        <v>#DIV/0!</v>
      </c>
      <c r="Z20" s="343" t="e">
        <f t="shared" si="5"/>
        <v>#DIV/0!</v>
      </c>
      <c r="AA20" s="343" t="e">
        <f t="shared" si="6"/>
        <v>#DIV/0!</v>
      </c>
    </row>
    <row r="21" spans="2:27">
      <c r="B21" s="217">
        <v>1</v>
      </c>
      <c r="C21" s="345">
        <v>44155</v>
      </c>
      <c r="D21" s="207">
        <v>3597386</v>
      </c>
      <c r="E21" s="208" t="s">
        <v>382</v>
      </c>
      <c r="F21" s="207">
        <v>25</v>
      </c>
      <c r="G21" s="209">
        <v>1050</v>
      </c>
      <c r="H21" s="207">
        <v>4000</v>
      </c>
      <c r="I21" s="210" t="s">
        <v>446</v>
      </c>
      <c r="J21" s="211">
        <v>650</v>
      </c>
      <c r="K21" s="211">
        <v>680</v>
      </c>
      <c r="L21" s="211">
        <v>702</v>
      </c>
      <c r="M21" s="211">
        <v>667</v>
      </c>
      <c r="N21" s="211">
        <v>638</v>
      </c>
      <c r="O21" s="216"/>
      <c r="Q21" s="5"/>
      <c r="R21" s="5"/>
      <c r="S21" s="5"/>
      <c r="T21" s="5"/>
      <c r="U21" s="5">
        <f t="shared" si="0"/>
        <v>0</v>
      </c>
      <c r="V21" s="343" t="e">
        <f t="shared" si="1"/>
        <v>#DIV/0!</v>
      </c>
      <c r="W21" s="343" t="e">
        <f t="shared" si="2"/>
        <v>#DIV/0!</v>
      </c>
      <c r="X21" s="343" t="e">
        <f t="shared" si="3"/>
        <v>#DIV/0!</v>
      </c>
      <c r="Y21" s="343" t="e">
        <f t="shared" si="4"/>
        <v>#DIV/0!</v>
      </c>
      <c r="Z21" s="343" t="e">
        <f t="shared" si="5"/>
        <v>#DIV/0!</v>
      </c>
      <c r="AA21" s="343" t="e">
        <f t="shared" si="6"/>
        <v>#DIV/0!</v>
      </c>
    </row>
    <row r="22" spans="2:27" ht="14.25" thickBot="1">
      <c r="B22" s="236">
        <v>2</v>
      </c>
      <c r="C22" s="347"/>
      <c r="D22" s="103">
        <v>3597386</v>
      </c>
      <c r="E22" s="102" t="s">
        <v>382</v>
      </c>
      <c r="F22" s="206">
        <v>25</v>
      </c>
      <c r="G22" s="206">
        <v>1050</v>
      </c>
      <c r="H22" s="103">
        <v>4000</v>
      </c>
      <c r="I22" s="204" t="s">
        <v>447</v>
      </c>
      <c r="J22" s="205">
        <v>631</v>
      </c>
      <c r="K22" s="205">
        <v>669</v>
      </c>
      <c r="L22" s="205">
        <v>666</v>
      </c>
      <c r="M22" s="205">
        <v>665</v>
      </c>
      <c r="N22" s="205">
        <v>648</v>
      </c>
      <c r="O22" s="215"/>
      <c r="Q22" s="5"/>
      <c r="R22" s="5"/>
      <c r="S22" s="5"/>
      <c r="T22" s="5"/>
      <c r="U22" s="5">
        <f t="shared" si="0"/>
        <v>0</v>
      </c>
      <c r="V22" s="343" t="e">
        <f t="shared" si="1"/>
        <v>#DIV/0!</v>
      </c>
      <c r="W22" s="343" t="e">
        <f t="shared" si="2"/>
        <v>#DIV/0!</v>
      </c>
      <c r="X22" s="343" t="e">
        <f t="shared" si="3"/>
        <v>#DIV/0!</v>
      </c>
      <c r="Y22" s="343" t="e">
        <f t="shared" si="4"/>
        <v>#DIV/0!</v>
      </c>
      <c r="Z22" s="343" t="e">
        <f t="shared" si="5"/>
        <v>#DIV/0!</v>
      </c>
      <c r="AA22" s="343" t="e">
        <f t="shared" si="6"/>
        <v>#DIV/0!</v>
      </c>
    </row>
    <row r="23" spans="2:27">
      <c r="B23" s="222">
        <v>1</v>
      </c>
      <c r="C23" s="348">
        <v>44158</v>
      </c>
      <c r="D23" s="223">
        <v>3597395</v>
      </c>
      <c r="E23" s="225" t="s">
        <v>450</v>
      </c>
      <c r="F23" s="225">
        <v>25</v>
      </c>
      <c r="G23" s="225">
        <v>1100</v>
      </c>
      <c r="H23" s="225">
        <v>6000</v>
      </c>
      <c r="I23" s="226" t="s">
        <v>448</v>
      </c>
      <c r="J23" s="227">
        <v>582</v>
      </c>
      <c r="K23" s="227">
        <v>668</v>
      </c>
      <c r="L23" s="227">
        <v>683</v>
      </c>
      <c r="M23" s="227">
        <v>695</v>
      </c>
      <c r="N23" s="227">
        <v>681</v>
      </c>
      <c r="O23" s="228"/>
      <c r="Q23" s="5"/>
      <c r="R23" s="5"/>
      <c r="S23" s="5"/>
      <c r="T23" s="5"/>
      <c r="U23" s="5">
        <f t="shared" si="0"/>
        <v>0</v>
      </c>
      <c r="V23" s="343" t="e">
        <f t="shared" si="1"/>
        <v>#DIV/0!</v>
      </c>
      <c r="W23" s="343" t="e">
        <f t="shared" si="2"/>
        <v>#DIV/0!</v>
      </c>
      <c r="X23" s="343" t="e">
        <f t="shared" si="3"/>
        <v>#DIV/0!</v>
      </c>
      <c r="Y23" s="343" t="e">
        <f t="shared" si="4"/>
        <v>#DIV/0!</v>
      </c>
      <c r="Z23" s="343" t="e">
        <f t="shared" si="5"/>
        <v>#DIV/0!</v>
      </c>
      <c r="AA23" s="343" t="e">
        <f t="shared" si="6"/>
        <v>#DIV/0!</v>
      </c>
    </row>
    <row r="24" spans="2:27" ht="14.25" thickBot="1">
      <c r="B24" s="229">
        <v>2</v>
      </c>
      <c r="C24" s="349"/>
      <c r="D24" s="230">
        <v>3597395</v>
      </c>
      <c r="E24" s="232" t="s">
        <v>450</v>
      </c>
      <c r="F24" s="232">
        <v>25</v>
      </c>
      <c r="G24" s="232">
        <v>1100</v>
      </c>
      <c r="H24" s="232">
        <v>6000</v>
      </c>
      <c r="I24" s="233" t="s">
        <v>449</v>
      </c>
      <c r="J24" s="234">
        <v>653</v>
      </c>
      <c r="K24" s="234">
        <v>693</v>
      </c>
      <c r="L24" s="234">
        <v>710</v>
      </c>
      <c r="M24" s="234">
        <v>711</v>
      </c>
      <c r="N24" s="234">
        <v>614</v>
      </c>
      <c r="O24" s="235"/>
    </row>
    <row r="25" spans="2:27">
      <c r="B25" s="217">
        <v>1</v>
      </c>
      <c r="C25" s="345">
        <v>44159</v>
      </c>
      <c r="D25" s="207">
        <v>3597379</v>
      </c>
      <c r="E25" s="208" t="s">
        <v>391</v>
      </c>
      <c r="F25" s="209">
        <v>38</v>
      </c>
      <c r="G25" s="209">
        <v>1075</v>
      </c>
      <c r="H25" s="209">
        <v>2800</v>
      </c>
      <c r="I25" s="210" t="s">
        <v>451</v>
      </c>
      <c r="J25" s="211">
        <v>666</v>
      </c>
      <c r="K25" s="211">
        <v>736</v>
      </c>
      <c r="L25" s="211">
        <v>673</v>
      </c>
      <c r="M25" s="211">
        <v>652</v>
      </c>
      <c r="N25" s="211">
        <v>639</v>
      </c>
      <c r="O25" s="220" t="s">
        <v>454</v>
      </c>
    </row>
    <row r="26" spans="2:27" ht="14.25" thickBot="1">
      <c r="B26" s="229">
        <v>2</v>
      </c>
      <c r="C26" s="349"/>
      <c r="D26" s="230">
        <v>3597379</v>
      </c>
      <c r="E26" s="231" t="s">
        <v>391</v>
      </c>
      <c r="F26" s="232">
        <v>38</v>
      </c>
      <c r="G26" s="232">
        <v>1075</v>
      </c>
      <c r="H26" s="232">
        <v>2800</v>
      </c>
      <c r="I26" s="233" t="s">
        <v>452</v>
      </c>
      <c r="J26" s="234">
        <v>667</v>
      </c>
      <c r="K26" s="234">
        <v>718</v>
      </c>
      <c r="L26" s="234">
        <v>642</v>
      </c>
      <c r="M26" s="234">
        <v>671</v>
      </c>
      <c r="N26" s="234">
        <v>618</v>
      </c>
      <c r="O26" s="237" t="s">
        <v>454</v>
      </c>
    </row>
    <row r="27" spans="2:27">
      <c r="B27" s="213"/>
      <c r="C27" s="346">
        <v>44397</v>
      </c>
      <c r="D27" s="5">
        <v>3622078</v>
      </c>
      <c r="E27" s="4" t="s">
        <v>424</v>
      </c>
      <c r="F27" s="3">
        <v>50</v>
      </c>
      <c r="G27" s="3">
        <v>1120</v>
      </c>
      <c r="H27" s="5">
        <v>4000</v>
      </c>
      <c r="I27" s="350" t="s">
        <v>663</v>
      </c>
      <c r="J27" s="185">
        <v>644</v>
      </c>
      <c r="K27" s="185">
        <v>664</v>
      </c>
      <c r="L27" s="185">
        <v>653</v>
      </c>
      <c r="M27" s="185">
        <v>659</v>
      </c>
      <c r="N27" s="185">
        <v>654</v>
      </c>
      <c r="O27" s="214"/>
    </row>
    <row r="28" spans="2:27" ht="14.25" thickBot="1">
      <c r="B28" s="213"/>
      <c r="C28" s="347"/>
      <c r="D28" s="206">
        <v>3622078</v>
      </c>
      <c r="E28" s="102" t="s">
        <v>424</v>
      </c>
      <c r="F28" s="103">
        <v>50</v>
      </c>
      <c r="G28" s="103">
        <v>1120</v>
      </c>
      <c r="H28" s="206">
        <v>4000</v>
      </c>
      <c r="I28" s="351" t="s">
        <v>663</v>
      </c>
      <c r="J28" s="205">
        <v>611</v>
      </c>
      <c r="K28" s="205">
        <v>668</v>
      </c>
      <c r="L28" s="205">
        <v>671</v>
      </c>
      <c r="M28" s="205">
        <v>631</v>
      </c>
      <c r="N28" s="205">
        <v>697</v>
      </c>
      <c r="O28" s="215"/>
    </row>
    <row r="29" spans="2:27">
      <c r="B29" s="213"/>
      <c r="C29" s="348">
        <v>44406</v>
      </c>
      <c r="D29" s="225">
        <v>3622084</v>
      </c>
      <c r="E29" s="225" t="s">
        <v>664</v>
      </c>
      <c r="F29" s="225">
        <v>25</v>
      </c>
      <c r="G29" s="225">
        <v>1000</v>
      </c>
      <c r="H29" s="225">
        <v>4000</v>
      </c>
      <c r="I29" s="352" t="s">
        <v>665</v>
      </c>
      <c r="J29" s="227">
        <v>444</v>
      </c>
      <c r="K29" s="227">
        <v>565</v>
      </c>
      <c r="L29" s="227">
        <v>571</v>
      </c>
      <c r="M29" s="227">
        <v>556</v>
      </c>
      <c r="N29" s="227">
        <v>407</v>
      </c>
      <c r="O29" s="228"/>
    </row>
    <row r="30" spans="2:27" ht="14.25" thickBot="1">
      <c r="B30" s="213"/>
      <c r="C30" s="346"/>
      <c r="D30" s="5">
        <v>3622084</v>
      </c>
      <c r="E30" s="5" t="s">
        <v>664</v>
      </c>
      <c r="F30" s="5">
        <v>25</v>
      </c>
      <c r="G30" s="5">
        <v>1000</v>
      </c>
      <c r="H30" s="5">
        <v>4000</v>
      </c>
      <c r="I30" s="350" t="s">
        <v>666</v>
      </c>
      <c r="J30" s="185">
        <v>478</v>
      </c>
      <c r="K30" s="185">
        <v>517</v>
      </c>
      <c r="L30" s="185">
        <v>498</v>
      </c>
      <c r="M30" s="185">
        <v>449</v>
      </c>
      <c r="N30" s="185">
        <v>393</v>
      </c>
      <c r="O30" s="214"/>
    </row>
    <row r="31" spans="2:27" ht="14.25" thickBot="1">
      <c r="B31" s="222"/>
      <c r="C31" s="348">
        <v>44407</v>
      </c>
      <c r="D31" s="225">
        <v>3622091</v>
      </c>
      <c r="E31" s="225" t="s">
        <v>450</v>
      </c>
      <c r="F31" s="225">
        <v>25</v>
      </c>
      <c r="G31" s="225">
        <v>1000</v>
      </c>
      <c r="H31" s="225">
        <v>6000</v>
      </c>
      <c r="I31" s="352" t="s">
        <v>667</v>
      </c>
      <c r="J31" s="227">
        <v>610</v>
      </c>
      <c r="K31" s="227">
        <v>657</v>
      </c>
      <c r="L31" s="227">
        <v>668</v>
      </c>
      <c r="M31" s="227">
        <v>670</v>
      </c>
      <c r="N31" s="227">
        <v>672</v>
      </c>
      <c r="O31" s="228"/>
    </row>
    <row r="32" spans="2:27" ht="14.25" thickBot="1">
      <c r="B32" s="213"/>
      <c r="C32" s="348">
        <v>44410</v>
      </c>
      <c r="D32" s="225">
        <v>3622085</v>
      </c>
      <c r="E32" s="225" t="s">
        <v>664</v>
      </c>
      <c r="F32" s="225">
        <v>25</v>
      </c>
      <c r="G32" s="225">
        <v>1120</v>
      </c>
      <c r="H32" s="225">
        <v>4000</v>
      </c>
      <c r="I32" s="352" t="s">
        <v>669</v>
      </c>
      <c r="J32" s="185">
        <v>351</v>
      </c>
      <c r="K32" s="185">
        <v>345</v>
      </c>
      <c r="L32" s="185">
        <v>365</v>
      </c>
      <c r="M32" s="185">
        <v>327</v>
      </c>
      <c r="N32" s="185">
        <v>303</v>
      </c>
      <c r="O32" s="214"/>
    </row>
    <row r="33" spans="2:15">
      <c r="B33" s="222"/>
      <c r="C33" s="348">
        <v>44417</v>
      </c>
      <c r="D33" s="225">
        <v>3627225</v>
      </c>
      <c r="E33" s="225" t="s">
        <v>672</v>
      </c>
      <c r="F33" s="225">
        <v>12</v>
      </c>
      <c r="G33" s="225">
        <v>1000</v>
      </c>
      <c r="H33" s="225">
        <v>6000</v>
      </c>
      <c r="I33" s="352" t="s">
        <v>673</v>
      </c>
      <c r="J33" s="227">
        <v>703</v>
      </c>
      <c r="K33" s="227">
        <v>734</v>
      </c>
      <c r="L33" s="227">
        <v>757</v>
      </c>
      <c r="M33" s="227">
        <v>747</v>
      </c>
      <c r="N33" s="227">
        <v>730</v>
      </c>
      <c r="O33" s="228"/>
    </row>
    <row r="34" spans="2:15">
      <c r="B34" s="213"/>
      <c r="C34" s="346"/>
      <c r="D34" s="5">
        <v>3627225</v>
      </c>
      <c r="E34" s="5" t="s">
        <v>672</v>
      </c>
      <c r="F34" s="5">
        <v>12</v>
      </c>
      <c r="G34" s="5">
        <v>1000</v>
      </c>
      <c r="H34" s="5">
        <v>6000</v>
      </c>
      <c r="I34" s="350" t="s">
        <v>674</v>
      </c>
      <c r="J34" s="185">
        <v>692</v>
      </c>
      <c r="K34" s="185">
        <v>746</v>
      </c>
      <c r="L34" s="185">
        <v>736</v>
      </c>
      <c r="M34" s="185">
        <v>747</v>
      </c>
      <c r="N34" s="185">
        <v>730</v>
      </c>
      <c r="O34" s="214"/>
    </row>
    <row r="35" spans="2:15">
      <c r="B35" s="213"/>
      <c r="C35" s="346"/>
      <c r="D35" s="5"/>
      <c r="E35" s="5"/>
      <c r="F35" s="5"/>
      <c r="G35" s="5"/>
      <c r="H35" s="5"/>
      <c r="I35" s="350"/>
      <c r="J35" s="185"/>
      <c r="K35" s="185"/>
      <c r="L35" s="185"/>
      <c r="M35" s="185"/>
      <c r="N35" s="185"/>
      <c r="O35" s="214"/>
    </row>
    <row r="36" spans="2:15">
      <c r="B36" s="213"/>
      <c r="C36" s="346"/>
      <c r="D36" s="5"/>
      <c r="E36" s="5"/>
      <c r="F36" s="5"/>
      <c r="G36" s="5"/>
      <c r="H36" s="5"/>
      <c r="I36" s="350"/>
      <c r="J36" s="185"/>
      <c r="K36" s="185"/>
      <c r="L36" s="185"/>
      <c r="M36" s="185"/>
      <c r="N36" s="185"/>
      <c r="O36" s="214"/>
    </row>
    <row r="37" spans="2:15">
      <c r="B37" s="213"/>
      <c r="C37" s="346"/>
      <c r="D37" s="5"/>
      <c r="E37" s="5"/>
      <c r="F37" s="5"/>
      <c r="G37" s="5"/>
      <c r="H37" s="5"/>
      <c r="I37" s="350"/>
      <c r="J37" s="185"/>
      <c r="K37" s="185"/>
      <c r="L37" s="185"/>
      <c r="M37" s="185"/>
      <c r="N37" s="185"/>
      <c r="O37" s="214"/>
    </row>
    <row r="38" spans="2:15">
      <c r="B38" s="213"/>
      <c r="C38" s="346"/>
      <c r="D38" s="5"/>
      <c r="E38" s="5"/>
      <c r="F38" s="5"/>
      <c r="G38" s="5"/>
      <c r="H38" s="5"/>
      <c r="I38" s="350"/>
      <c r="J38" s="185"/>
      <c r="K38" s="185"/>
      <c r="L38" s="185"/>
      <c r="M38" s="185"/>
      <c r="N38" s="185"/>
      <c r="O38" s="214"/>
    </row>
    <row r="44" spans="2:15" ht="14.25" thickBot="1"/>
    <row r="45" spans="2:15">
      <c r="B45" s="217"/>
      <c r="C45" s="688">
        <v>44202</v>
      </c>
      <c r="D45" s="692" t="s">
        <v>506</v>
      </c>
      <c r="E45" s="693"/>
      <c r="F45" s="209">
        <v>25</v>
      </c>
      <c r="G45" s="209">
        <v>1120</v>
      </c>
      <c r="H45" s="209">
        <v>1690</v>
      </c>
      <c r="I45" s="690" t="s">
        <v>507</v>
      </c>
      <c r="J45" s="211">
        <v>679</v>
      </c>
      <c r="K45" s="211">
        <v>670</v>
      </c>
      <c r="L45" s="211">
        <v>683</v>
      </c>
      <c r="M45" s="211">
        <v>671</v>
      </c>
      <c r="N45" s="211">
        <v>649</v>
      </c>
      <c r="O45" s="216" t="s">
        <v>508</v>
      </c>
    </row>
    <row r="46" spans="2:15">
      <c r="B46" s="213"/>
      <c r="C46" s="689"/>
      <c r="D46" s="694"/>
      <c r="E46" s="695"/>
      <c r="F46" s="5">
        <v>25</v>
      </c>
      <c r="G46" s="209">
        <v>1120</v>
      </c>
      <c r="H46" s="209">
        <v>1690</v>
      </c>
      <c r="I46" s="691"/>
      <c r="J46" s="185">
        <v>632</v>
      </c>
      <c r="K46" s="185">
        <v>661</v>
      </c>
      <c r="L46" s="185">
        <v>637</v>
      </c>
      <c r="M46" s="185">
        <v>624</v>
      </c>
      <c r="N46" s="185">
        <v>673</v>
      </c>
      <c r="O46" s="216" t="s">
        <v>509</v>
      </c>
    </row>
  </sheetData>
  <mergeCells count="18">
    <mergeCell ref="T2:T3"/>
    <mergeCell ref="U2:U3"/>
    <mergeCell ref="V2:AA2"/>
    <mergeCell ref="C45:C46"/>
    <mergeCell ref="I45:I46"/>
    <mergeCell ref="D45:E46"/>
    <mergeCell ref="Q2:Q3"/>
    <mergeCell ref="R2:R3"/>
    <mergeCell ref="S2:S3"/>
    <mergeCell ref="B2:B3"/>
    <mergeCell ref="J2:N2"/>
    <mergeCell ref="C2:C3"/>
    <mergeCell ref="D2:D3"/>
    <mergeCell ref="E2:E3"/>
    <mergeCell ref="F2:F3"/>
    <mergeCell ref="G2:G3"/>
    <mergeCell ref="H2:H3"/>
    <mergeCell ref="I2:I3"/>
  </mergeCells>
  <phoneticPr fontId="4"/>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7</vt:i4>
      </vt:variant>
    </vt:vector>
  </HeadingPairs>
  <TitlesOfParts>
    <vt:vector size="22" baseType="lpstr">
      <vt:lpstr>ｽﾘｯﾄ作業日誌</vt:lpstr>
      <vt:lpstr>S5</vt:lpstr>
      <vt:lpstr>巻芯リード除外リスト</vt:lpstr>
      <vt:lpstr>勤務</vt:lpstr>
      <vt:lpstr>不具合書①</vt:lpstr>
      <vt:lpstr>収率一覧（説明)</vt:lpstr>
      <vt:lpstr>不具合書②</vt:lpstr>
      <vt:lpstr>新外観チェック表</vt:lpstr>
      <vt:lpstr>箱戻し添付用紙</vt:lpstr>
      <vt:lpstr>ｹｰｽ再利用</vt:lpstr>
      <vt:lpstr>新外観チェック巻き足し</vt:lpstr>
      <vt:lpstr>㊙1</vt:lpstr>
      <vt:lpstr>S5条件</vt:lpstr>
      <vt:lpstr>マスタ</vt:lpstr>
      <vt:lpstr>巻き硬度</vt:lpstr>
      <vt:lpstr>S5条件!Print_Area</vt:lpstr>
      <vt:lpstr>ｹｰｽ再利用!Print_Area</vt:lpstr>
      <vt:lpstr>ｽﾘｯﾄ作業日誌!Print_Area</vt:lpstr>
      <vt:lpstr>新外観チェック表!Print_Area</vt:lpstr>
      <vt:lpstr>箱戻し添付用紙!Print_Area</vt:lpstr>
      <vt:lpstr>不具合書①!Print_Area</vt:lpstr>
      <vt:lpstr>不具合書②!Print_Area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福島ＣＯ生産 スリットＦ３０４</dc:creator>
  <cp:lastModifiedBy>Ｓ４</cp:lastModifiedBy>
  <cp:lastPrinted>2023-04-05T03:15:13Z</cp:lastPrinted>
  <dcterms:created xsi:type="dcterms:W3CDTF">2006-09-16T00:00:00Z</dcterms:created>
  <dcterms:modified xsi:type="dcterms:W3CDTF">2023-04-11T01:46:39Z</dcterms:modified>
</cp:coreProperties>
</file>