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wglobalservice.sharepoint.com/sites/SCC/Shared Documents/General/10.写真・動画・ロゴ・素材/動画/OKI mill/"/>
    </mc:Choice>
  </mc:AlternateContent>
  <xr:revisionPtr revIDLastSave="384" documentId="8_{1EBD5CA1-89FB-471A-9F79-1F07C9FEB50C}" xr6:coauthVersionLast="47" xr6:coauthVersionMax="47" xr10:uidLastSave="{00228545-83B5-40DC-80F1-1BD8AEDB0000}"/>
  <bookViews>
    <workbookView xWindow="-110" yWindow="-110" windowWidth="19420" windowHeight="10420" xr2:uid="{20DE4206-FCF1-4E36-97B7-C0E08460545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1" l="1"/>
  <c r="G23" i="1"/>
  <c r="G22" i="1"/>
  <c r="G21" i="1"/>
  <c r="G20" i="1"/>
  <c r="G19" i="1"/>
  <c r="G18" i="1"/>
  <c r="G17" i="1"/>
  <c r="G16" i="1"/>
  <c r="G15" i="1"/>
  <c r="G14" i="1"/>
  <c r="G13" i="1"/>
  <c r="G12" i="1"/>
  <c r="G11" i="1"/>
  <c r="G10" i="1"/>
  <c r="G9" i="1"/>
  <c r="G8" i="1"/>
  <c r="G7" i="1"/>
  <c r="G6" i="1"/>
  <c r="G5" i="1"/>
  <c r="G4" i="1"/>
  <c r="G3" i="1"/>
  <c r="G2" i="1"/>
  <c r="F3" i="1"/>
  <c r="F4" i="1"/>
  <c r="F5" i="1"/>
  <c r="F6" i="1"/>
  <c r="F7" i="1"/>
  <c r="F8" i="1"/>
  <c r="F9" i="1"/>
  <c r="F10" i="1"/>
  <c r="F11" i="1"/>
  <c r="F12" i="1"/>
  <c r="F13" i="1"/>
  <c r="F14" i="1"/>
  <c r="F15" i="1"/>
  <c r="F16" i="1"/>
  <c r="F17" i="1"/>
  <c r="F18" i="1"/>
  <c r="F19" i="1"/>
  <c r="F20" i="1"/>
  <c r="F21" i="1"/>
  <c r="F22" i="1"/>
  <c r="F23" i="1"/>
  <c r="F24" i="1"/>
  <c r="F2" i="1"/>
  <c r="C3" i="1"/>
  <c r="C4" i="1"/>
  <c r="C5" i="1"/>
  <c r="C6" i="1"/>
  <c r="C7" i="1"/>
  <c r="C8" i="1"/>
  <c r="C9" i="1"/>
  <c r="C10" i="1"/>
  <c r="C11" i="1"/>
  <c r="C12" i="1"/>
  <c r="C13" i="1"/>
  <c r="C14" i="1"/>
  <c r="C15" i="1"/>
  <c r="C16" i="1"/>
  <c r="C17" i="1"/>
  <c r="C18" i="1"/>
  <c r="C19" i="1"/>
  <c r="C20" i="1"/>
  <c r="C21" i="1"/>
  <c r="C22" i="1"/>
  <c r="C23" i="1"/>
  <c r="C24" i="1"/>
  <c r="C2" i="1"/>
</calcChain>
</file>

<file path=xl/sharedStrings.xml><?xml version="1.0" encoding="utf-8"?>
<sst xmlns="http://schemas.openxmlformats.org/spreadsheetml/2006/main" count="53" uniqueCount="53">
  <si>
    <t>PT OKI PULP &amp; PAPER MILLS</t>
    <phoneticPr fontId="1"/>
  </si>
  <si>
    <t>The raw materials for OKI Pulp and Paper Mills are from sustainable plantations</t>
    <phoneticPr fontId="1"/>
  </si>
  <si>
    <t>and capable of generating 500 megawatts of electricity.</t>
    <phoneticPr fontId="1"/>
  </si>
  <si>
    <t>The mills uses Wood Bark Gasification technology as a pioneer of eco-friendly technology in Asia</t>
    <phoneticPr fontId="1"/>
  </si>
  <si>
    <t>FIBERLINE</t>
    <phoneticPr fontId="1"/>
  </si>
  <si>
    <t>OKI Mills uses water efficiently and implement 3R (Reuse, Recycle, Recovery) to reduce environmental impact.</t>
    <phoneticPr fontId="1"/>
  </si>
  <si>
    <t>TISSUE</t>
    <phoneticPr fontId="1"/>
  </si>
  <si>
    <t>OKI Pulp and Paper Mills produces up to 3 million tons of Pulp per year, while tissue production reaches 500,000 tons per year.</t>
    <phoneticPr fontId="1"/>
  </si>
  <si>
    <t>The mills employs more than 2,000 people and market its products to 38 countries, including US, European countries and Australia</t>
    <phoneticPr fontId="1"/>
  </si>
  <si>
    <t>It is built with a platform size of 450 meters long, 50 meters wide, and can accommodate 3 ships of 75 knots.</t>
    <phoneticPr fontId="1"/>
  </si>
  <si>
    <t>SEAPORT</t>
    <phoneticPr fontId="1"/>
  </si>
  <si>
    <t>Recieved and operating license from the Ministry of Transportation in early July 2020</t>
    <phoneticPr fontId="1"/>
  </si>
  <si>
    <t>Air Sugihan District, Ogan Komer Illir, South Sumatra</t>
    <phoneticPr fontId="1"/>
  </si>
  <si>
    <t>INNOVATION AND ADVANCE TECHNOLOGY</t>
    <phoneticPr fontId="1"/>
  </si>
  <si>
    <t>RECOVERY BOILER</t>
    <phoneticPr fontId="1"/>
  </si>
  <si>
    <t>OKI Pulp and Paper Mills built an international seaport located in Tanjong Tapa to support export distribution</t>
    <phoneticPr fontId="1"/>
  </si>
  <si>
    <t>字幕（英）</t>
    <rPh sb="0" eb="2">
      <t>ジマク</t>
    </rPh>
    <rPh sb="3" eb="4">
      <t>エイ</t>
    </rPh>
    <phoneticPr fontId="1"/>
  </si>
  <si>
    <t>字幕（和）</t>
    <rPh sb="0" eb="2">
      <t>ジマク</t>
    </rPh>
    <rPh sb="3" eb="4">
      <t>ワ</t>
    </rPh>
    <phoneticPr fontId="1"/>
  </si>
  <si>
    <t>OKIパルプ・アンド・ペーパー工場</t>
    <rPh sb="15" eb="17">
      <t>コウジョウ</t>
    </rPh>
    <phoneticPr fontId="1"/>
  </si>
  <si>
    <t xml:space="preserve">PT OKI Pulp and Paper Mills was established on May 2nd 2012, is a pulp and tissue factory located in Bukit Batu Village, </t>
    <phoneticPr fontId="1"/>
  </si>
  <si>
    <t>This Factory has an area of 1,700 hectares</t>
    <phoneticPr fontId="1"/>
  </si>
  <si>
    <t>100% of Pulp wood suppliers supplied to APP are compliant to PEFC scheme and certified with PHPL-VLK (SVLK, Timber Legal Verification System)</t>
    <phoneticPr fontId="1"/>
  </si>
  <si>
    <t>OKI Pulp and Paper Mills generate a number of byproducts, black liquor that subsequently burnt into recovery boiler. With 12,000 tonnes of capacity per day</t>
    <phoneticPr fontId="1"/>
  </si>
  <si>
    <t>イノベーションと先進技術</t>
    <rPh sb="8" eb="10">
      <t>センシン</t>
    </rPh>
    <rPh sb="10" eb="12">
      <t>ギジュツ</t>
    </rPh>
    <phoneticPr fontId="1"/>
  </si>
  <si>
    <t>回収ボイラー</t>
    <rPh sb="0" eb="2">
      <t>カイシュウ</t>
    </rPh>
    <phoneticPr fontId="1"/>
  </si>
  <si>
    <t>OKI uses renewable fuels to drive steam turbines with a capacity of 4x125 MWH and two gasifier units producing energy equivalent to 2x110 MWH</t>
    <phoneticPr fontId="1"/>
  </si>
  <si>
    <t>ティシュ</t>
    <phoneticPr fontId="1"/>
  </si>
  <si>
    <t>港</t>
    <rPh sb="0" eb="1">
      <t>ミナト</t>
    </rPh>
    <phoneticPr fontId="1"/>
  </si>
  <si>
    <t>Through the integration of technology, resources and distribution OKI Pulp and Paper Mills, is committed to being a leader in the sustainable Pulp and Paper industry</t>
    <phoneticPr fontId="1"/>
  </si>
  <si>
    <t>CHIP PILE</t>
    <phoneticPr fontId="1"/>
  </si>
  <si>
    <t>木材チップ</t>
    <rPh sb="0" eb="2">
      <t>モクザイ</t>
    </rPh>
    <phoneticPr fontId="1"/>
  </si>
  <si>
    <t>表示タイミング（始）</t>
    <rPh sb="0" eb="2">
      <t>ヒョウジ</t>
    </rPh>
    <rPh sb="8" eb="9">
      <t>シ</t>
    </rPh>
    <phoneticPr fontId="1"/>
  </si>
  <si>
    <t>表示タイミング（終）</t>
    <rPh sb="0" eb="2">
      <t>ヒョウジ</t>
    </rPh>
    <rPh sb="8" eb="9">
      <t>オ</t>
    </rPh>
    <phoneticPr fontId="1"/>
  </si>
  <si>
    <t>長さ</t>
    <rPh sb="0" eb="1">
      <t>ナガ</t>
    </rPh>
    <phoneticPr fontId="1"/>
  </si>
  <si>
    <t>現文字数</t>
    <rPh sb="0" eb="1">
      <t>ゲン</t>
    </rPh>
    <rPh sb="1" eb="4">
      <t>モジスウ</t>
    </rPh>
    <phoneticPr fontId="1"/>
  </si>
  <si>
    <t>推奨字数</t>
    <rPh sb="0" eb="2">
      <t>スイショウ</t>
    </rPh>
    <rPh sb="2" eb="3">
      <t>ジ</t>
    </rPh>
    <rPh sb="3" eb="4">
      <t>スウ</t>
    </rPh>
    <phoneticPr fontId="1"/>
  </si>
  <si>
    <t>使用原料は持続可能な植林木です</t>
    <rPh sb="0" eb="2">
      <t>シヨウ</t>
    </rPh>
    <rPh sb="2" eb="4">
      <t>ゲンリョウ</t>
    </rPh>
    <rPh sb="5" eb="9">
      <t>ジゾクカノウ</t>
    </rPh>
    <rPh sb="10" eb="13">
      <t>ショクリンボク</t>
    </rPh>
    <phoneticPr fontId="1"/>
  </si>
  <si>
    <t>製品輸出用にタンジュン・タパに国際港を建設しました</t>
    <rPh sb="0" eb="4">
      <t>セイヒンユシュツ</t>
    </rPh>
    <rPh sb="4" eb="5">
      <t>ヨウ</t>
    </rPh>
    <rPh sb="15" eb="18">
      <t>コクサイコウ</t>
    </rPh>
    <rPh sb="19" eb="21">
      <t>ケンセツ</t>
    </rPh>
    <phoneticPr fontId="1"/>
  </si>
  <si>
    <t>長さ450ｍ、幅50ｍの桟橋で、75ノット船3隻が停泊できます</t>
    <rPh sb="0" eb="1">
      <t>ナガ</t>
    </rPh>
    <rPh sb="7" eb="8">
      <t>ハバ</t>
    </rPh>
    <rPh sb="12" eb="14">
      <t>サンバシ</t>
    </rPh>
    <rPh sb="21" eb="22">
      <t>フネ</t>
    </rPh>
    <rPh sb="23" eb="24">
      <t>セキ</t>
    </rPh>
    <rPh sb="25" eb="27">
      <t>テイハク</t>
    </rPh>
    <phoneticPr fontId="1"/>
  </si>
  <si>
    <t>工場面積は1,700haです</t>
    <rPh sb="0" eb="2">
      <t>コウジョウ</t>
    </rPh>
    <rPh sb="2" eb="4">
      <t>メンセキ</t>
    </rPh>
    <phoneticPr fontId="1"/>
  </si>
  <si>
    <t>OKI工場は2021年5月2日に設立されたパルプ・ティシュ工場で</t>
    <rPh sb="3" eb="5">
      <t>コウジョウ</t>
    </rPh>
    <phoneticPr fontId="1"/>
  </si>
  <si>
    <t>南スマトラ、オガン・コメル・イリル、アイル・スギハン郡、ブキット・バトゥ村にあります</t>
    <phoneticPr fontId="1"/>
  </si>
  <si>
    <t>生産工程上の副産物のひとつ、黒液は12,000トン/日を消費できる回収ボイラーで再利用され</t>
    <rPh sb="0" eb="2">
      <t>セイサン</t>
    </rPh>
    <rPh sb="2" eb="4">
      <t>コウテイ</t>
    </rPh>
    <rPh sb="4" eb="5">
      <t>ジョウ</t>
    </rPh>
    <rPh sb="6" eb="9">
      <t>フクサンブツ</t>
    </rPh>
    <rPh sb="14" eb="16">
      <t>コクエキ</t>
    </rPh>
    <rPh sb="26" eb="27">
      <t>ヒ</t>
    </rPh>
    <rPh sb="28" eb="30">
      <t>ショウヒ</t>
    </rPh>
    <rPh sb="33" eb="35">
      <t>カイシュウ</t>
    </rPh>
    <rPh sb="40" eb="43">
      <t>サイリヨウ</t>
    </rPh>
    <phoneticPr fontId="1"/>
  </si>
  <si>
    <t>500メガワットを発電できます</t>
    <rPh sb="9" eb="11">
      <t>ハツデン</t>
    </rPh>
    <phoneticPr fontId="1"/>
  </si>
  <si>
    <t>パルプ生産工程</t>
    <rPh sb="3" eb="5">
      <t>セイサン</t>
    </rPh>
    <rPh sb="5" eb="7">
      <t>コウテイ</t>
    </rPh>
    <phoneticPr fontId="1"/>
  </si>
  <si>
    <t>また、樹皮のガス化技術をアジアにおけるエコ技術のパイオニアとして採用しています</t>
    <rPh sb="3" eb="5">
      <t>ジュヒ</t>
    </rPh>
    <rPh sb="8" eb="9">
      <t>カ</t>
    </rPh>
    <rPh sb="9" eb="11">
      <t>ギジュツ</t>
    </rPh>
    <rPh sb="21" eb="23">
      <t>ギジュツ</t>
    </rPh>
    <rPh sb="32" eb="34">
      <t>サイヨウ</t>
    </rPh>
    <phoneticPr fontId="1"/>
  </si>
  <si>
    <t>水を効率利用し、３R（リユース、リサイクル、リカバリー）を通じて環境負荷を減らしています</t>
    <rPh sb="0" eb="1">
      <t>ミズ</t>
    </rPh>
    <rPh sb="2" eb="4">
      <t>コウリツ</t>
    </rPh>
    <rPh sb="4" eb="6">
      <t>リヨウ</t>
    </rPh>
    <rPh sb="29" eb="30">
      <t>ツウ</t>
    </rPh>
    <rPh sb="37" eb="38">
      <t>ヘ</t>
    </rPh>
    <phoneticPr fontId="1"/>
  </si>
  <si>
    <t>年間300万トンのパルプを製造し、ティシュの生産量は50万トンに達しました</t>
    <rPh sb="0" eb="2">
      <t>ネンカン</t>
    </rPh>
    <rPh sb="2" eb="6">
      <t>サンビャクマン</t>
    </rPh>
    <rPh sb="13" eb="15">
      <t>セイゾウ</t>
    </rPh>
    <rPh sb="22" eb="24">
      <t>セイサン</t>
    </rPh>
    <rPh sb="24" eb="25">
      <t>リョウ</t>
    </rPh>
    <rPh sb="28" eb="29">
      <t>マン</t>
    </rPh>
    <rPh sb="32" eb="33">
      <t>タッ</t>
    </rPh>
    <phoneticPr fontId="1"/>
  </si>
  <si>
    <t>約2千人の従業員がおり、アメリカ、ヨーロッパ、豪州を含む38か国に供給されています</t>
    <rPh sb="0" eb="1">
      <t>ヤク</t>
    </rPh>
    <rPh sb="2" eb="4">
      <t>センニン</t>
    </rPh>
    <rPh sb="5" eb="8">
      <t>ジュウギョウイン</t>
    </rPh>
    <rPh sb="23" eb="25">
      <t>ゴウシュウ</t>
    </rPh>
    <rPh sb="26" eb="27">
      <t>フク</t>
    </rPh>
    <rPh sb="31" eb="32">
      <t>コク</t>
    </rPh>
    <rPh sb="33" eb="35">
      <t>キョウキュウ</t>
    </rPh>
    <phoneticPr fontId="1"/>
  </si>
  <si>
    <t>運輸省の許可を2020年7月に取得</t>
    <rPh sb="0" eb="3">
      <t>ウンユショウ</t>
    </rPh>
    <rPh sb="4" eb="6">
      <t>キョカ</t>
    </rPh>
    <rPh sb="11" eb="12">
      <t>ネン</t>
    </rPh>
    <rPh sb="13" eb="14">
      <t>ガツ</t>
    </rPh>
    <rPh sb="15" eb="17">
      <t>シュトク</t>
    </rPh>
    <phoneticPr fontId="1"/>
  </si>
  <si>
    <t>技術、資源、流通を統合し、OKI工場は持続可能な紙パルプ産業を牽引します</t>
    <rPh sb="0" eb="2">
      <t>ギジュツ</t>
    </rPh>
    <rPh sb="3" eb="5">
      <t>シゲン</t>
    </rPh>
    <rPh sb="6" eb="8">
      <t>リュウツウ</t>
    </rPh>
    <rPh sb="9" eb="11">
      <t>トウゴウ</t>
    </rPh>
    <rPh sb="16" eb="18">
      <t>コウジョウ</t>
    </rPh>
    <rPh sb="19" eb="23">
      <t>ジゾクカノウ</t>
    </rPh>
    <rPh sb="24" eb="25">
      <t>カミ</t>
    </rPh>
    <rPh sb="28" eb="30">
      <t>サンギョウ</t>
    </rPh>
    <rPh sb="31" eb="33">
      <t>ケンイン</t>
    </rPh>
    <phoneticPr fontId="1"/>
  </si>
  <si>
    <t>再生可能燃料で4x125メガワットの蒸気タービンを稼働し、ガス化装置機2台で2x110メガワットのエネルギーを生産</t>
    <rPh sb="0" eb="2">
      <t>サイセイ</t>
    </rPh>
    <rPh sb="2" eb="4">
      <t>カノウ</t>
    </rPh>
    <rPh sb="4" eb="6">
      <t>ネンリョウ</t>
    </rPh>
    <rPh sb="18" eb="20">
      <t>ジョウキ</t>
    </rPh>
    <rPh sb="25" eb="27">
      <t>カドウ</t>
    </rPh>
    <rPh sb="31" eb="32">
      <t>カ</t>
    </rPh>
    <rPh sb="32" eb="34">
      <t>ソウチ</t>
    </rPh>
    <rPh sb="34" eb="35">
      <t>キ</t>
    </rPh>
    <rPh sb="36" eb="37">
      <t>ダイ</t>
    </rPh>
    <rPh sb="55" eb="57">
      <t>セイサン</t>
    </rPh>
    <phoneticPr fontId="1"/>
  </si>
  <si>
    <t>APPの全パルプサプライヤーはPEFC認証とPHPL‐VLKに準拠しています
（PHPL‐VLK、SVLK：インドネシアの生産林管理・木材合法性検証システム）</t>
    <rPh sb="4" eb="5">
      <t>ゼン</t>
    </rPh>
    <rPh sb="19" eb="21">
      <t>ニンショウ</t>
    </rPh>
    <rPh sb="67" eb="69">
      <t>モクザイ</t>
    </rPh>
    <rPh sb="69" eb="71">
      <t>ゴウホウ</t>
    </rPh>
    <rPh sb="71" eb="72">
      <t>セイ</t>
    </rPh>
    <rPh sb="72" eb="74">
      <t>ケンショウ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</si>
</sst>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2" fillId="0" borderId="0" xfId="0" applyFont="1" applyAlignment="1">
      <alignment vertical="center" wrapText="1"/>
    </xf>
    <xf numFmtId="20" fontId="2" fillId="0" borderId="0" xfId="0" applyNumberFormat="1" applyFont="1" applyAlignment="1">
      <alignment vertical="center" wrapText="1"/>
    </xf>
    <xf numFmtId="0" fontId="2" fillId="0" borderId="0" xfId="0" applyFont="1" applyAlignment="1">
      <alignment horizontal="center" vertical="center" wrapText="1"/>
    </xf>
    <xf numFmtId="176" fontId="2" fillId="0" borderId="0" xfId="0" applyNumberFormat="1"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CC6BE-53AE-4256-88CC-A3E2BD648FA0}">
  <dimension ref="A1:G24"/>
  <sheetViews>
    <sheetView tabSelected="1" zoomScale="90" zoomScaleNormal="90" workbookViewId="0">
      <selection activeCell="E9" sqref="E9"/>
    </sheetView>
  </sheetViews>
  <sheetFormatPr defaultRowHeight="15" x14ac:dyDescent="0.55000000000000004"/>
  <cols>
    <col min="1" max="3" width="12.25" style="1" customWidth="1"/>
    <col min="4" max="4" width="49" style="1" customWidth="1"/>
    <col min="5" max="5" width="48.58203125" style="1" customWidth="1"/>
    <col min="6" max="16384" width="8.6640625" style="1"/>
  </cols>
  <sheetData>
    <row r="1" spans="1:7" s="3" customFormat="1" ht="30" x14ac:dyDescent="0.55000000000000004">
      <c r="A1" s="3" t="s">
        <v>31</v>
      </c>
      <c r="B1" s="3" t="s">
        <v>32</v>
      </c>
      <c r="C1" s="3" t="s">
        <v>33</v>
      </c>
      <c r="D1" s="3" t="s">
        <v>16</v>
      </c>
      <c r="E1" s="3" t="s">
        <v>17</v>
      </c>
      <c r="F1" s="3" t="s">
        <v>34</v>
      </c>
      <c r="G1" s="3" t="s">
        <v>35</v>
      </c>
    </row>
    <row r="2" spans="1:7" x14ac:dyDescent="0.55000000000000004">
      <c r="A2" s="2">
        <v>6.9444444444444447E-4</v>
      </c>
      <c r="B2" s="2">
        <v>2.7777777777777779E-3</v>
      </c>
      <c r="C2" s="2">
        <f>B2-A2</f>
        <v>2.0833333333333333E-3</v>
      </c>
      <c r="D2" s="1" t="s">
        <v>0</v>
      </c>
      <c r="E2" s="1" t="s">
        <v>18</v>
      </c>
      <c r="F2" s="1">
        <f>LEN(E2)</f>
        <v>17</v>
      </c>
      <c r="G2" s="4">
        <f>3*4</f>
        <v>12</v>
      </c>
    </row>
    <row r="3" spans="1:7" ht="55" customHeight="1" x14ac:dyDescent="0.55000000000000004">
      <c r="A3" s="2">
        <v>3.472222222222222E-3</v>
      </c>
      <c r="B3" s="2">
        <v>8.3333333333333332E-3</v>
      </c>
      <c r="C3" s="2">
        <f t="shared" ref="C3:C24" si="0">B3-A3</f>
        <v>4.8611111111111112E-3</v>
      </c>
      <c r="D3" s="1" t="s">
        <v>19</v>
      </c>
      <c r="E3" s="1" t="s">
        <v>40</v>
      </c>
      <c r="F3" s="1">
        <f t="shared" ref="F3:F24" si="1">LEN(E3)</f>
        <v>32</v>
      </c>
      <c r="G3" s="1">
        <f>7*4</f>
        <v>28</v>
      </c>
    </row>
    <row r="4" spans="1:7" ht="55" customHeight="1" x14ac:dyDescent="0.55000000000000004">
      <c r="A4" s="2">
        <v>9.0277777777777787E-3</v>
      </c>
      <c r="B4" s="2">
        <v>1.0416666666666666E-2</v>
      </c>
      <c r="C4" s="2">
        <f t="shared" si="0"/>
        <v>1.3888888888888874E-3</v>
      </c>
      <c r="D4" s="1" t="s">
        <v>12</v>
      </c>
      <c r="E4" s="1" t="s">
        <v>41</v>
      </c>
      <c r="F4" s="1">
        <f t="shared" si="1"/>
        <v>42</v>
      </c>
      <c r="G4" s="1">
        <f>2*4</f>
        <v>8</v>
      </c>
    </row>
    <row r="5" spans="1:7" ht="55" customHeight="1" x14ac:dyDescent="0.55000000000000004">
      <c r="A5" s="2">
        <v>1.4583333333333332E-2</v>
      </c>
      <c r="B5" s="2">
        <v>1.5972222222222224E-2</v>
      </c>
      <c r="C5" s="2">
        <f t="shared" si="0"/>
        <v>1.3888888888888926E-3</v>
      </c>
      <c r="D5" s="1" t="s">
        <v>20</v>
      </c>
      <c r="E5" s="1" t="s">
        <v>39</v>
      </c>
      <c r="F5" s="1">
        <f t="shared" si="1"/>
        <v>14</v>
      </c>
      <c r="G5" s="1">
        <f>2*4</f>
        <v>8</v>
      </c>
    </row>
    <row r="6" spans="1:7" ht="55" customHeight="1" x14ac:dyDescent="0.55000000000000004">
      <c r="A6" s="2">
        <v>1.8749999999999999E-2</v>
      </c>
      <c r="B6" s="2">
        <v>2.1527777777777781E-2</v>
      </c>
      <c r="C6" s="2">
        <f t="shared" si="0"/>
        <v>2.7777777777777818E-3</v>
      </c>
      <c r="D6" s="1" t="s">
        <v>1</v>
      </c>
      <c r="E6" s="1" t="s">
        <v>36</v>
      </c>
      <c r="F6" s="1">
        <f t="shared" si="1"/>
        <v>15</v>
      </c>
      <c r="G6" s="1">
        <f>4*4</f>
        <v>16</v>
      </c>
    </row>
    <row r="7" spans="1:7" ht="55" customHeight="1" x14ac:dyDescent="0.55000000000000004">
      <c r="A7" s="2">
        <v>2.1527777777777781E-2</v>
      </c>
      <c r="B7" s="2">
        <v>2.361111111111111E-2</v>
      </c>
      <c r="C7" s="2">
        <f t="shared" si="0"/>
        <v>2.0833333333333294E-3</v>
      </c>
      <c r="D7" s="1" t="s">
        <v>29</v>
      </c>
      <c r="E7" s="1" t="s">
        <v>30</v>
      </c>
      <c r="F7" s="1">
        <f t="shared" si="1"/>
        <v>5</v>
      </c>
      <c r="G7" s="1">
        <f>3*4</f>
        <v>12</v>
      </c>
    </row>
    <row r="8" spans="1:7" ht="55" customHeight="1" x14ac:dyDescent="0.55000000000000004">
      <c r="A8" s="2">
        <v>2.2222222222222223E-2</v>
      </c>
      <c r="B8" s="2">
        <v>2.6388888888888889E-2</v>
      </c>
      <c r="C8" s="2">
        <f t="shared" si="0"/>
        <v>4.1666666666666657E-3</v>
      </c>
      <c r="D8" s="1" t="s">
        <v>21</v>
      </c>
      <c r="E8" s="1" t="s">
        <v>52</v>
      </c>
      <c r="F8" s="1">
        <f t="shared" si="1"/>
        <v>79</v>
      </c>
      <c r="G8" s="1">
        <f>6*4</f>
        <v>24</v>
      </c>
    </row>
    <row r="9" spans="1:7" ht="67.5" customHeight="1" x14ac:dyDescent="0.55000000000000004">
      <c r="A9" s="2">
        <v>2.7777777777777776E-2</v>
      </c>
      <c r="B9" s="2">
        <v>3.4027777777777775E-2</v>
      </c>
      <c r="C9" s="2">
        <f t="shared" si="0"/>
        <v>6.2499999999999986E-3</v>
      </c>
      <c r="D9" s="1" t="s">
        <v>22</v>
      </c>
      <c r="E9" s="1" t="s">
        <v>42</v>
      </c>
      <c r="F9" s="1">
        <f t="shared" si="1"/>
        <v>45</v>
      </c>
      <c r="G9" s="1">
        <f>9*4</f>
        <v>36</v>
      </c>
    </row>
    <row r="10" spans="1:7" ht="55" customHeight="1" x14ac:dyDescent="0.55000000000000004">
      <c r="A10" s="2">
        <v>2.9166666666666664E-2</v>
      </c>
      <c r="B10" s="2">
        <v>3.1944444444444449E-2</v>
      </c>
      <c r="C10" s="2">
        <f t="shared" si="0"/>
        <v>2.7777777777777853E-3</v>
      </c>
      <c r="D10" s="1" t="s">
        <v>13</v>
      </c>
      <c r="E10" s="1" t="s">
        <v>23</v>
      </c>
      <c r="F10" s="1">
        <f t="shared" si="1"/>
        <v>12</v>
      </c>
      <c r="G10" s="1">
        <f>4*4</f>
        <v>16</v>
      </c>
    </row>
    <row r="11" spans="1:7" ht="55" customHeight="1" x14ac:dyDescent="0.55000000000000004">
      <c r="A11" s="2">
        <v>3.2638888888888891E-2</v>
      </c>
      <c r="B11" s="2">
        <v>3.4027777777777775E-2</v>
      </c>
      <c r="C11" s="2">
        <f t="shared" si="0"/>
        <v>1.388888888888884E-3</v>
      </c>
      <c r="D11" s="1" t="s">
        <v>14</v>
      </c>
      <c r="E11" s="1" t="s">
        <v>24</v>
      </c>
      <c r="F11" s="1">
        <f t="shared" si="1"/>
        <v>6</v>
      </c>
      <c r="G11" s="1">
        <f>2*4</f>
        <v>8</v>
      </c>
    </row>
    <row r="12" spans="1:7" ht="55" customHeight="1" x14ac:dyDescent="0.55000000000000004">
      <c r="A12" s="2">
        <v>3.5416666666666666E-2</v>
      </c>
      <c r="B12" s="2">
        <v>3.6805555555555557E-2</v>
      </c>
      <c r="C12" s="2">
        <f t="shared" si="0"/>
        <v>1.3888888888888909E-3</v>
      </c>
      <c r="D12" s="1" t="s">
        <v>2</v>
      </c>
      <c r="E12" s="1" t="s">
        <v>43</v>
      </c>
      <c r="F12" s="1">
        <f t="shared" si="1"/>
        <v>15</v>
      </c>
      <c r="G12" s="1">
        <f>2*4</f>
        <v>8</v>
      </c>
    </row>
    <row r="13" spans="1:7" ht="55" customHeight="1" x14ac:dyDescent="0.55000000000000004">
      <c r="A13" s="2">
        <v>4.1666666666666664E-2</v>
      </c>
      <c r="B13" s="2">
        <v>4.6527777777777779E-2</v>
      </c>
      <c r="C13" s="2">
        <f t="shared" si="0"/>
        <v>4.8611111111111147E-3</v>
      </c>
      <c r="D13" s="1" t="s">
        <v>25</v>
      </c>
      <c r="E13" s="1" t="s">
        <v>51</v>
      </c>
      <c r="F13" s="1">
        <f t="shared" si="1"/>
        <v>57</v>
      </c>
      <c r="G13" s="1">
        <f>7*4</f>
        <v>28</v>
      </c>
    </row>
    <row r="14" spans="1:7" ht="55" customHeight="1" x14ac:dyDescent="0.55000000000000004">
      <c r="A14" s="2">
        <v>4.7222222222222221E-2</v>
      </c>
      <c r="B14" s="2">
        <v>5.1388888888888894E-2</v>
      </c>
      <c r="C14" s="2">
        <f t="shared" si="0"/>
        <v>4.1666666666666727E-3</v>
      </c>
      <c r="D14" s="1" t="s">
        <v>3</v>
      </c>
      <c r="E14" s="1" t="s">
        <v>45</v>
      </c>
      <c r="F14" s="1">
        <f t="shared" si="1"/>
        <v>39</v>
      </c>
      <c r="G14" s="1">
        <f>6*4</f>
        <v>24</v>
      </c>
    </row>
    <row r="15" spans="1:7" ht="55" customHeight="1" x14ac:dyDescent="0.55000000000000004">
      <c r="A15" s="2">
        <v>4.9999999999999996E-2</v>
      </c>
      <c r="B15" s="2">
        <v>5.1388888888888894E-2</v>
      </c>
      <c r="C15" s="2">
        <f t="shared" si="0"/>
        <v>1.3888888888888978E-3</v>
      </c>
      <c r="D15" s="1" t="s">
        <v>4</v>
      </c>
      <c r="E15" s="1" t="s">
        <v>44</v>
      </c>
      <c r="F15" s="1">
        <f t="shared" si="1"/>
        <v>7</v>
      </c>
      <c r="G15" s="1">
        <f>2*4</f>
        <v>8</v>
      </c>
    </row>
    <row r="16" spans="1:7" ht="55" customHeight="1" x14ac:dyDescent="0.55000000000000004">
      <c r="A16" s="2">
        <v>5.347222222222222E-2</v>
      </c>
      <c r="B16" s="2">
        <v>5.9027777777777783E-2</v>
      </c>
      <c r="C16" s="2">
        <f t="shared" si="0"/>
        <v>5.5555555555555636E-3</v>
      </c>
      <c r="D16" s="1" t="s">
        <v>5</v>
      </c>
      <c r="E16" s="1" t="s">
        <v>46</v>
      </c>
      <c r="F16" s="1">
        <f t="shared" si="1"/>
        <v>44</v>
      </c>
      <c r="G16" s="1">
        <f>8*4</f>
        <v>32</v>
      </c>
    </row>
    <row r="17" spans="1:7" ht="55" customHeight="1" x14ac:dyDescent="0.55000000000000004">
      <c r="A17" s="2">
        <v>6.3888888888888884E-2</v>
      </c>
      <c r="B17" s="2">
        <v>6.9444444444444434E-2</v>
      </c>
      <c r="C17" s="2">
        <f t="shared" si="0"/>
        <v>5.5555555555555497E-3</v>
      </c>
      <c r="D17" s="1" t="s">
        <v>7</v>
      </c>
      <c r="E17" s="1" t="s">
        <v>47</v>
      </c>
      <c r="F17" s="1">
        <f t="shared" si="1"/>
        <v>37</v>
      </c>
      <c r="G17" s="1">
        <f>8*4</f>
        <v>32</v>
      </c>
    </row>
    <row r="18" spans="1:7" ht="55" customHeight="1" x14ac:dyDescent="0.55000000000000004">
      <c r="A18" s="2">
        <v>6.9444444444444434E-2</v>
      </c>
      <c r="B18" s="2">
        <v>7.0833333333333331E-2</v>
      </c>
      <c r="C18" s="2">
        <f t="shared" si="0"/>
        <v>1.3888888888888978E-3</v>
      </c>
      <c r="D18" s="1" t="s">
        <v>6</v>
      </c>
      <c r="E18" s="1" t="s">
        <v>26</v>
      </c>
      <c r="F18" s="1">
        <f t="shared" si="1"/>
        <v>4</v>
      </c>
      <c r="G18" s="1">
        <f>2*4</f>
        <v>8</v>
      </c>
    </row>
    <row r="19" spans="1:7" ht="55" customHeight="1" x14ac:dyDescent="0.55000000000000004">
      <c r="A19" s="2">
        <v>7.2916666666666671E-2</v>
      </c>
      <c r="B19" s="2">
        <v>7.8472222222222221E-2</v>
      </c>
      <c r="C19" s="2">
        <f t="shared" si="0"/>
        <v>5.5555555555555497E-3</v>
      </c>
      <c r="D19" s="1" t="s">
        <v>8</v>
      </c>
      <c r="E19" s="1" t="s">
        <v>48</v>
      </c>
      <c r="F19" s="1">
        <f t="shared" si="1"/>
        <v>41</v>
      </c>
      <c r="G19" s="1">
        <f>8*4</f>
        <v>32</v>
      </c>
    </row>
    <row r="20" spans="1:7" ht="55" customHeight="1" x14ac:dyDescent="0.55000000000000004">
      <c r="A20" s="2">
        <v>8.2638888888888887E-2</v>
      </c>
      <c r="B20" s="2">
        <v>8.7500000000000008E-2</v>
      </c>
      <c r="C20" s="2">
        <f t="shared" si="0"/>
        <v>4.8611111111111216E-3</v>
      </c>
      <c r="D20" s="1" t="s">
        <v>15</v>
      </c>
      <c r="E20" s="1" t="s">
        <v>37</v>
      </c>
      <c r="F20" s="1">
        <f t="shared" si="1"/>
        <v>25</v>
      </c>
      <c r="G20" s="1">
        <f>7*4</f>
        <v>28</v>
      </c>
    </row>
    <row r="21" spans="1:7" ht="55" customHeight="1" x14ac:dyDescent="0.55000000000000004">
      <c r="A21" s="2">
        <v>8.8888888888888892E-2</v>
      </c>
      <c r="B21" s="2">
        <v>9.375E-2</v>
      </c>
      <c r="C21" s="2">
        <f t="shared" si="0"/>
        <v>4.8611111111111077E-3</v>
      </c>
      <c r="D21" s="1" t="s">
        <v>9</v>
      </c>
      <c r="E21" s="1" t="s">
        <v>38</v>
      </c>
      <c r="F21" s="1">
        <f t="shared" si="1"/>
        <v>31</v>
      </c>
      <c r="G21" s="1">
        <f>7*4</f>
        <v>28</v>
      </c>
    </row>
    <row r="22" spans="1:7" ht="55" customHeight="1" x14ac:dyDescent="0.55000000000000004">
      <c r="A22" s="2">
        <v>9.1666666666666674E-2</v>
      </c>
      <c r="B22" s="2">
        <v>9.3055555555555558E-2</v>
      </c>
      <c r="C22" s="2">
        <f t="shared" si="0"/>
        <v>1.388888888888884E-3</v>
      </c>
      <c r="D22" s="1" t="s">
        <v>10</v>
      </c>
      <c r="E22" s="1" t="s">
        <v>27</v>
      </c>
      <c r="F22" s="1">
        <f t="shared" si="1"/>
        <v>1</v>
      </c>
      <c r="G22" s="1">
        <f>2*4</f>
        <v>8</v>
      </c>
    </row>
    <row r="23" spans="1:7" ht="55" customHeight="1" x14ac:dyDescent="0.55000000000000004">
      <c r="A23" s="2">
        <v>9.4444444444444442E-2</v>
      </c>
      <c r="B23" s="2">
        <v>9.7222222222222224E-2</v>
      </c>
      <c r="C23" s="2">
        <f t="shared" si="0"/>
        <v>2.7777777777777818E-3</v>
      </c>
      <c r="D23" s="1" t="s">
        <v>11</v>
      </c>
      <c r="E23" s="1" t="s">
        <v>49</v>
      </c>
      <c r="F23" s="1">
        <f t="shared" si="1"/>
        <v>17</v>
      </c>
      <c r="G23" s="1">
        <f>4*4</f>
        <v>16</v>
      </c>
    </row>
    <row r="24" spans="1:7" ht="55" customHeight="1" x14ac:dyDescent="0.55000000000000004">
      <c r="A24" s="2">
        <v>0.10347222222222223</v>
      </c>
      <c r="B24" s="2">
        <v>0.10972222222222222</v>
      </c>
      <c r="C24" s="2">
        <f t="shared" si="0"/>
        <v>6.2499999999999917E-3</v>
      </c>
      <c r="D24" s="1" t="s">
        <v>28</v>
      </c>
      <c r="E24" s="1" t="s">
        <v>50</v>
      </c>
      <c r="F24" s="1">
        <f t="shared" si="1"/>
        <v>36</v>
      </c>
      <c r="G24" s="1">
        <f>9*4</f>
        <v>36</v>
      </c>
    </row>
  </sheetData>
  <phoneticPr fontId="1"/>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8aec13-da34-4b7f-9a5c-a08fc8eb5b27">
      <Terms xmlns="http://schemas.microsoft.com/office/infopath/2007/PartnerControls"/>
    </lcf76f155ced4ddcb4097134ff3c332f>
    <TaxCatchAll xmlns="4422c24c-b06e-4a8d-8ce3-de5f02b9037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7A15652787F842B849CAF1D46D4B58" ma:contentTypeVersion="17" ma:contentTypeDescription="Create a new document." ma:contentTypeScope="" ma:versionID="9b6782e32b3761de2dd12d224982b05e">
  <xsd:schema xmlns:xsd="http://www.w3.org/2001/XMLSchema" xmlns:xs="http://www.w3.org/2001/XMLSchema" xmlns:p="http://schemas.microsoft.com/office/2006/metadata/properties" xmlns:ns2="208aec13-da34-4b7f-9a5c-a08fc8eb5b27" xmlns:ns3="4422c24c-b06e-4a8d-8ce3-de5f02b9037d" targetNamespace="http://schemas.microsoft.com/office/2006/metadata/properties" ma:root="true" ma:fieldsID="83920f81881c1cfffd8ebf6a206cae87" ns2:_="" ns3:_="">
    <xsd:import namespace="208aec13-da34-4b7f-9a5c-a08fc8eb5b27"/>
    <xsd:import namespace="4422c24c-b06e-4a8d-8ce3-de5f02b9037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8aec13-da34-4b7f-9a5c-a08fc8eb5b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042f6ca-ff05-40a1-97e6-93ff6759d49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22c24c-b06e-4a8d-8ce3-de5f02b9037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346eba4-c48e-4237-8768-02a69914f22d}" ma:internalName="TaxCatchAll" ma:showField="CatchAllData" ma:web="4422c24c-b06e-4a8d-8ce3-de5f02b903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34FE90-EC18-4F27-9A81-20DF4E0812B0}">
  <ds:schemaRefs>
    <ds:schemaRef ds:uri="http://schemas.microsoft.com/office/2006/metadata/properties"/>
    <ds:schemaRef ds:uri="http://schemas.microsoft.com/office/infopath/2007/PartnerControls"/>
    <ds:schemaRef ds:uri="208aec13-da34-4b7f-9a5c-a08fc8eb5b27"/>
    <ds:schemaRef ds:uri="4422c24c-b06e-4a8d-8ce3-de5f02b9037d"/>
  </ds:schemaRefs>
</ds:datastoreItem>
</file>

<file path=customXml/itemProps2.xml><?xml version="1.0" encoding="utf-8"?>
<ds:datastoreItem xmlns:ds="http://schemas.openxmlformats.org/officeDocument/2006/customXml" ds:itemID="{2443C2D6-3656-42CC-A24C-B7BAC4B182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8aec13-da34-4b7f-9a5c-a08fc8eb5b27"/>
    <ds:schemaRef ds:uri="4422c24c-b06e-4a8d-8ce3-de5f02b903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7119A1-264C-4B0F-B8E2-F4D270397E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Sakai Fumino 坂井 文乃</dc:creator>
  <cp:lastModifiedBy>Yu Yamazaki</cp:lastModifiedBy>
  <dcterms:created xsi:type="dcterms:W3CDTF">2023-07-27T05:38:13Z</dcterms:created>
  <dcterms:modified xsi:type="dcterms:W3CDTF">2023-08-16T08:22:01Z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0x010100097A15652787F842B849CAF1D46D4B58</vt:lpwstr>
  </property>
</Properties>
</file>