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wsoap1-my.sharepoint.com/personal/h-suzuki_cow-soap_co_jp/Documents/LC2007002/Documents/"/>
    </mc:Choice>
  </mc:AlternateContent>
  <xr:revisionPtr revIDLastSave="14" documentId="8_{FF4CC425-5B83-4319-9BE7-9252AF94650B}" xr6:coauthVersionLast="47" xr6:coauthVersionMax="47" xr10:uidLastSave="{186A7B2D-3720-4FB4-8673-F2F224424BB7}"/>
  <bookViews>
    <workbookView xWindow="-110" yWindow="-110" windowWidth="19420" windowHeight="11500" xr2:uid="{521908C7-D1AD-4427-A092-44FDFD6D7D61}"/>
  </bookViews>
  <sheets>
    <sheet name="商品別" sheetId="1" r:id="rId1"/>
    <sheet name="【仮】元データ" sheetId="3" r:id="rId2"/>
  </sheets>
  <definedNames>
    <definedName name="_Order1">255</definedName>
    <definedName name="_Order2">255</definedName>
    <definedName name="AccessDatabase">"C:\My Documents\プラネット\KHPマスタ1.mdb"</definedName>
    <definedName name="kakaka">{#N/A,#N/A,FALSE,"媒体別一覧";#N/A,#N/A,FALSE,"日別受注一覧";#N/A,#N/A,FALSE,"ﾃﾚﾋﾞｽﾎﾟｯﾄCPO";#N/A,#N/A,FALSE,"レスポンス推移"}</definedName>
    <definedName name="ooooooooo">{#N/A,#N/A,FALSE,"媒体別一覧";#N/A,#N/A,FALSE,"日別受注一覧";#N/A,#N/A,FALSE,"ﾃﾚﾋﾞｽﾎﾟｯﾄCPO";#N/A,#N/A,FALSE,"レスポンス推移"}</definedName>
    <definedName name="_xlnm.Print_Area" localSheetId="0">商品別!#REF!</definedName>
    <definedName name="_xlnm.Print_Titles" localSheetId="0">商品別!#REF!</definedName>
    <definedName name="qqqqqq">{#N/A,#N/A,FALSE,"媒体別一覧";#N/A,#N/A,FALSE,"日別受注一覧";#N/A,#N/A,FALSE,"ﾃﾚﾋﾞｽﾎﾟｯﾄCPO";#N/A,#N/A,FALSE,"レスポンス推移"}</definedName>
    <definedName name="wrn.媒体・受注の一括印刷.">{#N/A,#N/A,FALSE,"媒体別一覧";#N/A,#N/A,FALSE,"日別受注一覧";#N/A,#N/A,FALSE,"ﾃﾚﾋﾞｽﾎﾟｯﾄCPO";#N/A,#N/A,FALSE,"レスポンス推移"}</definedName>
    <definedName name="かかあか">{#N/A,#N/A,FALSE,"媒体別一覧";#N/A,#N/A,FALSE,"日別受注一覧";#N/A,#N/A,FALSE,"ﾃﾚﾋﾞｽﾎﾟｯﾄCPO";#N/A,#N/A,FALSE,"レスポンス推移"}</definedName>
    <definedName name="かかか">{#N/A,#N/A,FALSE,"媒体別一覧";#N/A,#N/A,FALSE,"日別受注一覧";#N/A,#N/A,FALSE,"ﾃﾚﾋﾞｽﾎﾟｯﾄCPO";#N/A,#N/A,FALSE,"レスポンス推移"}</definedName>
    <definedName name="ぶぶぶ">{#N/A,#N/A,FALSE,"媒体別一覧";#N/A,#N/A,FALSE,"日別受注一覧";#N/A,#N/A,FALSE,"ﾃﾚﾋﾞｽﾎﾟｯﾄCPO";#N/A,#N/A,FALSE,"レスポンス推移"}</definedName>
    <definedName name="阪急">{#N/A,#N/A,FALSE,"媒体別一覧";#N/A,#N/A,FALSE,"日別受注一覧";#N/A,#N/A,FALSE,"ﾃﾚﾋﾞｽﾎﾟｯﾄCPO";#N/A,#N/A,FALSE,"レスポンス推移"}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L13" i="1"/>
  <c r="K13" i="1"/>
  <c r="G13" i="1"/>
  <c r="F13" i="1"/>
  <c r="E13" i="1"/>
  <c r="P12" i="1"/>
  <c r="O12" i="1"/>
  <c r="N12" i="1"/>
  <c r="M12" i="1"/>
  <c r="L12" i="1"/>
  <c r="K12" i="1"/>
  <c r="P11" i="1"/>
  <c r="O11" i="1"/>
  <c r="N11" i="1"/>
  <c r="M11" i="1"/>
  <c r="L11" i="1"/>
  <c r="K11" i="1"/>
  <c r="H11" i="1"/>
  <c r="G11" i="1"/>
  <c r="P10" i="1"/>
  <c r="O10" i="1"/>
  <c r="N10" i="1"/>
  <c r="M10" i="1"/>
  <c r="L10" i="1"/>
  <c r="K10" i="1"/>
  <c r="J6" i="1"/>
  <c r="J7" i="1" s="1"/>
  <c r="J13" i="1" s="1"/>
  <c r="I6" i="1"/>
  <c r="I12" i="1" s="1"/>
  <c r="H6" i="1"/>
  <c r="H7" i="1" s="1"/>
  <c r="G6" i="1"/>
  <c r="G12" i="1" s="1"/>
  <c r="F6" i="1"/>
  <c r="F12" i="1" s="1"/>
  <c r="E6" i="1"/>
  <c r="J5" i="1"/>
  <c r="J11" i="1" s="1"/>
  <c r="I5" i="1"/>
  <c r="I11" i="1" s="1"/>
  <c r="H5" i="1"/>
  <c r="G5" i="1"/>
  <c r="F5" i="1"/>
  <c r="F11" i="1" s="1"/>
  <c r="E5" i="1"/>
  <c r="J4" i="1"/>
  <c r="J10" i="1" s="1"/>
  <c r="I4" i="1"/>
  <c r="I10" i="1" s="1"/>
  <c r="H4" i="1"/>
  <c r="H10" i="1" s="1"/>
  <c r="G4" i="1"/>
  <c r="F4" i="1"/>
  <c r="F10" i="1" s="1"/>
  <c r="E4" i="1"/>
  <c r="E10" i="1" s="1"/>
  <c r="Q5" i="1" l="1"/>
  <c r="Q6" i="1"/>
  <c r="E11" i="1"/>
  <c r="Q11" i="1" s="1"/>
  <c r="Q4" i="1"/>
  <c r="H12" i="1"/>
  <c r="H13" i="1"/>
  <c r="G10" i="1"/>
  <c r="Q10" i="1" s="1"/>
  <c r="E12" i="1"/>
  <c r="J12" i="1"/>
  <c r="I7" i="1"/>
  <c r="I13" i="1" s="1"/>
  <c r="Q13" i="1" s="1"/>
  <c r="Q7" i="1" l="1"/>
  <c r="Q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2003003\Documents\My Data Sources\snolap01.cowdomain.cow-soap.co.jp cow_cpu_1_as Cow_Cpu_1_B.odc" keepAlive="1" name="snolap01.cowdomain.cow-soap.co.jp cow_cpu_1_as Cow_Cpu_1_B" type="5" refreshedVersion="8" background="1" refreshOnLoad="1">
    <dbPr connection="Provider=MSOLAP.8;Integrated Security=SSPI;Persist Security Info=True;Initial Catalog=cow_cpu_1_as;Data Source=snolap01.cowdomain.cow-soap.co.jp;MDX Compatibility=1;Safety Options=2;MDX Missing Member Mode=Error;Update Isolation Level=2" command="Cow_Cpu_1_B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snolap01.cowdomain.cow-soap.co.jp cow_cpu_1_as Cow_Cpu_1_B"/>
    <s v="{[DST3P].[得意先次元].[All]}"/>
    <s v="{[DST4P].[部署次元].[All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<sst xmlns="http://schemas.openxmlformats.org/spreadsheetml/2006/main" count="137" uniqueCount="118">
  <si>
    <t>2024上期</t>
  </si>
  <si>
    <t>2024下期</t>
  </si>
  <si>
    <t>商品A</t>
    <rPh sb="0" eb="2">
      <t>ショウヒン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</si>
  <si>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</si>
  <si>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</si>
  <si>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</si>
  <si>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</si>
  <si>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</si>
  <si>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</si>
  <si>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10月</t>
    <rPh sb="2" eb="3">
      <t>ガツ</t>
    </rPh>
    <phoneticPr fontId="3"/>
  </si>
  <si>
    <t>11月</t>
  </si>
  <si>
    <t>12月</t>
  </si>
  <si>
    <t>1月</t>
  </si>
  <si>
    <t>2月</t>
  </si>
  <si>
    <t>3月</t>
  </si>
  <si>
    <t>累計</t>
    <rPh sb="0" eb="2">
      <t>ルイケイ</t>
    </rPh>
    <phoneticPr fontId="3"/>
  </si>
  <si>
    <r>
      <t>2021</t>
    </r>
    <r>
      <rPr>
        <sz val="11"/>
        <color theme="1"/>
        <rFont val="ＭＳ ゴシック"/>
        <family val="3"/>
        <charset val="128"/>
      </rPr>
      <t>上期</t>
    </r>
    <phoneticPr fontId="3"/>
  </si>
  <si>
    <t>2022上期</t>
  </si>
  <si>
    <r>
      <t>2023</t>
    </r>
    <r>
      <rPr>
        <sz val="11"/>
        <color theme="1"/>
        <rFont val="ＭＳ Ｐゴシック"/>
        <family val="2"/>
        <charset val="128"/>
      </rPr>
      <t>上期</t>
    </r>
    <rPh sb="4" eb="5">
      <t>カミ</t>
    </rPh>
    <rPh sb="5" eb="6">
      <t>キ</t>
    </rPh>
    <phoneticPr fontId="3"/>
  </si>
  <si>
    <r>
      <t>2024</t>
    </r>
    <r>
      <rPr>
        <b/>
        <sz val="11"/>
        <color indexed="8"/>
        <rFont val="ＭＳ Ｐゴシック"/>
        <family val="3"/>
        <charset val="128"/>
      </rPr>
      <t>実績</t>
    </r>
    <rPh sb="4" eb="6">
      <t>ジッセキ</t>
    </rPh>
    <phoneticPr fontId="3"/>
  </si>
  <si>
    <t>商品B</t>
    <rPh sb="0" eb="2">
      <t>ショウヒン</t>
    </rPh>
    <phoneticPr fontId="3"/>
  </si>
  <si>
    <t>得意先次元</t>
  </si>
  <si>
    <t>All</t>
  </si>
  <si>
    <t>部署次元</t>
  </si>
  <si>
    <t>出荷梱数</t>
  </si>
  <si>
    <t>年度名</t>
  </si>
  <si>
    <t>期名</t>
  </si>
  <si>
    <t>年月名</t>
  </si>
  <si>
    <t>2020年度</t>
  </si>
  <si>
    <t>2020年度 集計</t>
  </si>
  <si>
    <t>2021年度</t>
  </si>
  <si>
    <t>2021年度 集計</t>
  </si>
  <si>
    <t>2022年度</t>
  </si>
  <si>
    <t>2022年度 集計</t>
  </si>
  <si>
    <t>2023年度</t>
  </si>
  <si>
    <t>2023年度 集計</t>
  </si>
  <si>
    <t>2024年度</t>
  </si>
  <si>
    <t>2024年度 集計</t>
  </si>
  <si>
    <t>総計</t>
  </si>
  <si>
    <t>2020上期</t>
  </si>
  <si>
    <t>2020上期 集計</t>
  </si>
  <si>
    <t>2020下期</t>
  </si>
  <si>
    <t>2020下期 集計</t>
  </si>
  <si>
    <t>2021上期</t>
  </si>
  <si>
    <t>2021上期 集計</t>
  </si>
  <si>
    <t>2021下期</t>
  </si>
  <si>
    <t>2021下期 集計</t>
  </si>
  <si>
    <t>2022上期 集計</t>
  </si>
  <si>
    <t>2022下期</t>
  </si>
  <si>
    <t>2022下期 集計</t>
  </si>
  <si>
    <t>2023上期</t>
  </si>
  <si>
    <t>2023上期 集計</t>
  </si>
  <si>
    <t>2023下期</t>
  </si>
  <si>
    <t>2023下期 集計</t>
  </si>
  <si>
    <t>2024上期 集計</t>
  </si>
  <si>
    <t>2024下期 集計</t>
  </si>
  <si>
    <t>ブランド名</t>
  </si>
  <si>
    <t>2020年04月</t>
  </si>
  <si>
    <t>2020年05月</t>
  </si>
  <si>
    <t>2020年06月</t>
  </si>
  <si>
    <t>2020年07月</t>
  </si>
  <si>
    <t>2020年08月</t>
  </si>
  <si>
    <t>2020年09月</t>
  </si>
  <si>
    <t>2020年10月</t>
  </si>
  <si>
    <t>2020年11月</t>
  </si>
  <si>
    <t>2020年12月</t>
  </si>
  <si>
    <t>2021年01月</t>
  </si>
  <si>
    <t>2021年02月</t>
  </si>
  <si>
    <t>2021年03月</t>
  </si>
  <si>
    <t>2021年04月</t>
  </si>
  <si>
    <t>2021年05月</t>
  </si>
  <si>
    <t>2021年06月</t>
  </si>
  <si>
    <t>2021年07月</t>
  </si>
  <si>
    <t>2021年08月</t>
  </si>
  <si>
    <t>2021年09月</t>
  </si>
  <si>
    <t>2021年10月</t>
  </si>
  <si>
    <t>2021年11月</t>
  </si>
  <si>
    <t>2021年12月</t>
  </si>
  <si>
    <t>2022年01月</t>
  </si>
  <si>
    <t>2022年02月</t>
  </si>
  <si>
    <t>2022年03月</t>
  </si>
  <si>
    <t>2022年04月</t>
  </si>
  <si>
    <t>2022年05月</t>
  </si>
  <si>
    <t>2022年06月</t>
  </si>
  <si>
    <t>2022年07月</t>
  </si>
  <si>
    <t>2022年08月</t>
  </si>
  <si>
    <t>2022年09月</t>
  </si>
  <si>
    <t>2022年10月</t>
  </si>
  <si>
    <t>2022年11月</t>
  </si>
  <si>
    <t>2022年12月</t>
  </si>
  <si>
    <t>2023年01月</t>
  </si>
  <si>
    <t>2023年02月</t>
  </si>
  <si>
    <t>2023年03月</t>
  </si>
  <si>
    <t>2023年04月</t>
  </si>
  <si>
    <t>2023年05月</t>
  </si>
  <si>
    <t>2023年06月</t>
  </si>
  <si>
    <t>2023年07月</t>
  </si>
  <si>
    <t>2023年08月</t>
  </si>
  <si>
    <t>2023年09月</t>
  </si>
  <si>
    <t>2023年10月</t>
  </si>
  <si>
    <t>2023年11月</t>
  </si>
  <si>
    <t>2023年12月</t>
  </si>
  <si>
    <t>2024年01月</t>
  </si>
  <si>
    <t>2024年02月</t>
  </si>
  <si>
    <t>2024年03月</t>
  </si>
  <si>
    <t>2024年04月</t>
  </si>
  <si>
    <t>2024年05月</t>
  </si>
  <si>
    <t>2024年06月</t>
  </si>
  <si>
    <t>2024年07月</t>
  </si>
  <si>
    <t>2024年08月</t>
  </si>
  <si>
    <t>2024年09月</t>
  </si>
  <si>
    <t>2024年10月</t>
  </si>
  <si>
    <t>2024年11月</t>
  </si>
  <si>
    <t>2024年12月</t>
  </si>
  <si>
    <t>2025年01月</t>
  </si>
  <si>
    <t>2025年02月</t>
  </si>
  <si>
    <t>2025年03月</t>
  </si>
  <si>
    <t>商品</t>
    <rPh sb="0" eb="2">
      <t>ショウヒン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</si>
</sst>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月&quot;"/>
    <numFmt numFmtId="177" formatCode="&quot;4月～&quot;#0&quot;月&quot;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  <font>
      <sz val="11"/>
      <name val="ＭＳ Ｐゴシック"/>
      <family val="2"/>
      <charset val="128"/>
    </font>
    <font>
      <sz val="12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11"/>
      <color rgb="FF000000"/>
      <name val="Arial"/>
      <family val="2"/>
    </font>
    <font>
      <b/>
      <sz val="11"/>
      <color indexed="8"/>
      <name val="ＭＳ Ｐゴシック"/>
      <family val="3"/>
      <charset val="128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76" fontId="6" fillId="2" borderId="4" xfId="0" applyNumberFormat="1" applyFont="1" applyFill="1" applyBorder="1" applyAlignment="1">
      <alignment horizontal="center"/>
    </xf>
    <xf numFmtId="176" fontId="2" fillId="2" borderId="5" xfId="0" applyNumberFormat="1" applyFont="1" applyFill="1" applyBorder="1" applyAlignment="1">
      <alignment horizontal="center"/>
    </xf>
    <xf numFmtId="176" fontId="2" fillId="2" borderId="6" xfId="0" applyNumberFormat="1" applyFont="1" applyFill="1" applyBorder="1" applyAlignment="1">
      <alignment horizontal="center"/>
    </xf>
    <xf numFmtId="177" fontId="7" fillId="2" borderId="7" xfId="0" applyNumberFormat="1" applyFont="1" applyFill="1" applyBorder="1" applyAlignment="1">
      <alignment horizontal="center" shrinkToFit="1"/>
    </xf>
    <xf numFmtId="0" fontId="4" fillId="0" borderId="8" xfId="0" applyFont="1" applyBorder="1" applyAlignment="1">
      <alignment horizontal="center" vertical="center" textRotation="255"/>
    </xf>
    <xf numFmtId="0" fontId="4" fillId="0" borderId="2" xfId="0" applyFont="1" applyBorder="1"/>
    <xf numFmtId="0" fontId="4" fillId="0" borderId="9" xfId="0" applyFont="1" applyBorder="1"/>
    <xf numFmtId="38" fontId="2" fillId="3" borderId="10" xfId="1" applyFont="1" applyFill="1" applyBorder="1" applyAlignment="1"/>
    <xf numFmtId="38" fontId="2" fillId="3" borderId="11" xfId="1" applyFont="1" applyFill="1" applyBorder="1" applyAlignment="1"/>
    <xf numFmtId="38" fontId="2" fillId="3" borderId="12" xfId="1" applyFont="1" applyFill="1" applyBorder="1" applyAlignment="1"/>
    <xf numFmtId="38" fontId="4" fillId="0" borderId="13" xfId="1" applyFont="1" applyFill="1" applyBorder="1" applyAlignment="1"/>
    <xf numFmtId="0" fontId="4" fillId="0" borderId="14" xfId="0" applyFont="1" applyBorder="1"/>
    <xf numFmtId="0" fontId="4" fillId="0" borderId="15" xfId="0" applyFont="1" applyBorder="1"/>
    <xf numFmtId="38" fontId="2" fillId="3" borderId="16" xfId="1" applyFont="1" applyFill="1" applyBorder="1" applyAlignment="1"/>
    <xf numFmtId="38" fontId="4" fillId="0" borderId="16" xfId="1" applyFont="1" applyFill="1" applyBorder="1" applyAlignment="1"/>
    <xf numFmtId="38" fontId="4" fillId="0" borderId="17" xfId="1" applyFont="1" applyFill="1" applyBorder="1" applyAlignment="1"/>
    <xf numFmtId="38" fontId="4" fillId="0" borderId="18" xfId="1" applyFont="1" applyFill="1" applyBorder="1" applyAlignment="1"/>
    <xf numFmtId="0" fontId="4" fillId="0" borderId="0" xfId="0" applyFont="1"/>
    <xf numFmtId="0" fontId="4" fillId="0" borderId="19" xfId="0" applyFont="1" applyBorder="1"/>
    <xf numFmtId="38" fontId="2" fillId="3" borderId="20" xfId="1" applyFont="1" applyFill="1" applyBorder="1" applyAlignment="1"/>
    <xf numFmtId="38" fontId="4" fillId="0" borderId="21" xfId="1" applyFont="1" applyFill="1" applyBorder="1" applyAlignment="1"/>
    <xf numFmtId="38" fontId="4" fillId="0" borderId="22" xfId="1" applyFont="1" applyFill="1" applyBorder="1" applyAlignment="1"/>
    <xf numFmtId="38" fontId="4" fillId="0" borderId="23" xfId="1" applyFont="1" applyFill="1" applyBorder="1" applyAlignment="1"/>
    <xf numFmtId="0" fontId="4" fillId="0" borderId="24" xfId="0" applyFont="1" applyBorder="1" applyAlignment="1">
      <alignment horizontal="center" vertical="center" textRotation="255"/>
    </xf>
    <xf numFmtId="0" fontId="9" fillId="4" borderId="25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38" fontId="11" fillId="4" borderId="27" xfId="1" applyFont="1" applyFill="1" applyBorder="1" applyAlignment="1">
      <alignment horizontal="right"/>
    </xf>
    <xf numFmtId="38" fontId="11" fillId="4" borderId="28" xfId="1" applyFont="1" applyFill="1" applyBorder="1" applyAlignment="1">
      <alignment horizontal="right"/>
    </xf>
    <xf numFmtId="38" fontId="11" fillId="4" borderId="29" xfId="1" applyFont="1" applyFill="1" applyBorder="1" applyAlignment="1">
      <alignment horizontal="right"/>
    </xf>
    <xf numFmtId="38" fontId="11" fillId="4" borderId="30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F848-A8B7-4128-B641-30B21FD6C2A3}">
  <dimension ref="A1:AP13"/>
  <sheetViews>
    <sheetView showGridLines="0" showZeros="0" tabSelected="1" zoomScaleNormal="100" zoomScaleSheetLayoutView="85" workbookViewId="0">
      <selection activeCell="T7" sqref="T7"/>
    </sheetView>
  </sheetViews>
  <sheetFormatPr defaultColWidth="8.25" defaultRowHeight="15.75" customHeight="1" x14ac:dyDescent="0.3"/>
  <cols>
    <col min="1" max="2" width="4.6640625" style="1" customWidth="1"/>
    <col min="3" max="3" width="8.83203125" style="1" bestFit="1" customWidth="1"/>
    <col min="4" max="4" width="5.1640625" style="1" customWidth="1"/>
    <col min="5" max="16" width="7.6640625" style="1" customWidth="1"/>
    <col min="17" max="17" width="9.1640625" style="2" bestFit="1" customWidth="1"/>
    <col min="18" max="16384" width="8.25" style="1"/>
  </cols>
  <sheetData>
    <row r="1" spans="2:17" ht="15.25" customHeight="1" x14ac:dyDescent="0.3"/>
    <row r="2" spans="2:17" ht="13.5" customHeight="1" thickBot="1" x14ac:dyDescent="0.35"/>
    <row r="3" spans="2:17" ht="13.5" customHeight="1" thickBot="1" x14ac:dyDescent="0.35">
      <c r="B3" s="3" t="s">
        <v>2</v>
      </c>
      <c r="C3" s="4"/>
      <c r="D3" s="5"/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8" t="s">
        <v>14</v>
      </c>
      <c r="Q3" s="9" t="s">
        <v>15</v>
      </c>
    </row>
    <row r="4" spans="2:17" ht="15" customHeight="1" x14ac:dyDescent="0.3">
      <c r="B4" s="10"/>
      <c r="C4" s="11" t="s">
        <v>16</v>
      </c>
      <c r="D4" s="12"/>
      <c r="E4" s="13">
        <f>K4*90%</f>
        <v>32187.600000000002</v>
      </c>
      <c r="F4" s="13">
        <f t="shared" ref="F4:J6" si="0">L4*90%</f>
        <v>29193.3</v>
      </c>
      <c r="G4" s="13">
        <f t="shared" si="0"/>
        <v>36358.200000000004</v>
      </c>
      <c r="H4" s="13">
        <f t="shared" si="0"/>
        <v>39297.599999999999</v>
      </c>
      <c r="I4" s="13">
        <f t="shared" si="0"/>
        <v>40233.599999999999</v>
      </c>
      <c r="J4" s="13">
        <f t="shared" si="0"/>
        <v>41040</v>
      </c>
      <c r="K4" s="13">
        <v>35764</v>
      </c>
      <c r="L4" s="14">
        <v>32437</v>
      </c>
      <c r="M4" s="14">
        <v>40398</v>
      </c>
      <c r="N4" s="14">
        <v>43664</v>
      </c>
      <c r="O4" s="14">
        <v>44704</v>
      </c>
      <c r="P4" s="15">
        <v>45600</v>
      </c>
      <c r="Q4" s="16">
        <f>SUM(E4:P4)</f>
        <v>460877.30000000005</v>
      </c>
    </row>
    <row r="5" spans="2:17" ht="15" customHeight="1" x14ac:dyDescent="0.3">
      <c r="B5" s="10"/>
      <c r="C5" s="17" t="s">
        <v>17</v>
      </c>
      <c r="D5" s="18"/>
      <c r="E5" s="19">
        <f>K5*90%</f>
        <v>29652.3</v>
      </c>
      <c r="F5" s="19">
        <f t="shared" si="0"/>
        <v>30306.600000000002</v>
      </c>
      <c r="G5" s="19">
        <f t="shared" si="0"/>
        <v>32687.100000000002</v>
      </c>
      <c r="H5" s="19">
        <f t="shared" si="0"/>
        <v>40232.700000000004</v>
      </c>
      <c r="I5" s="19">
        <f t="shared" si="0"/>
        <v>37242.9</v>
      </c>
      <c r="J5" s="19">
        <f t="shared" si="0"/>
        <v>39997.800000000003</v>
      </c>
      <c r="K5" s="20">
        <v>32947</v>
      </c>
      <c r="L5" s="21">
        <v>33674</v>
      </c>
      <c r="M5" s="21">
        <v>36319</v>
      </c>
      <c r="N5" s="21">
        <v>44703</v>
      </c>
      <c r="O5" s="21">
        <v>41381</v>
      </c>
      <c r="P5" s="21">
        <v>44442</v>
      </c>
      <c r="Q5" s="22">
        <f t="shared" ref="Q5:Q7" si="1">SUM(E5:P5)</f>
        <v>443585.4</v>
      </c>
    </row>
    <row r="6" spans="2:17" ht="15" customHeight="1" thickBot="1" x14ac:dyDescent="0.35">
      <c r="B6" s="10"/>
      <c r="C6" s="23" t="s">
        <v>18</v>
      </c>
      <c r="D6" s="24"/>
      <c r="E6" s="25">
        <f>K6*90%</f>
        <v>28835.100000000002</v>
      </c>
      <c r="F6" s="25">
        <f t="shared" si="0"/>
        <v>30192.3</v>
      </c>
      <c r="G6" s="25">
        <f t="shared" si="0"/>
        <v>36827.1</v>
      </c>
      <c r="H6" s="25">
        <f t="shared" si="0"/>
        <v>43319.700000000004</v>
      </c>
      <c r="I6" s="25">
        <f t="shared" si="0"/>
        <v>39447</v>
      </c>
      <c r="J6" s="25">
        <f t="shared" si="0"/>
        <v>39347.1</v>
      </c>
      <c r="K6" s="26">
        <v>32039</v>
      </c>
      <c r="L6" s="27">
        <v>33547</v>
      </c>
      <c r="M6" s="27">
        <v>40919</v>
      </c>
      <c r="N6" s="27">
        <v>48133</v>
      </c>
      <c r="O6" s="27">
        <v>43830</v>
      </c>
      <c r="P6" s="27">
        <v>43719</v>
      </c>
      <c r="Q6" s="28">
        <f t="shared" si="1"/>
        <v>460155.30000000005</v>
      </c>
    </row>
    <row r="7" spans="2:17" ht="15" customHeight="1" thickTop="1" thickBot="1" x14ac:dyDescent="0.35">
      <c r="B7" s="29"/>
      <c r="C7" s="30" t="s">
        <v>19</v>
      </c>
      <c r="D7" s="31"/>
      <c r="E7" s="32">
        <v>22002</v>
      </c>
      <c r="F7" s="33">
        <v>23593</v>
      </c>
      <c r="G7" s="33">
        <v>25065</v>
      </c>
      <c r="H7" s="33">
        <f>H6*102%</f>
        <v>44186.094000000005</v>
      </c>
      <c r="I7" s="33">
        <f t="shared" ref="I7:J7" si="2">I6*102%</f>
        <v>40235.94</v>
      </c>
      <c r="J7" s="33">
        <f t="shared" si="2"/>
        <v>40134.042000000001</v>
      </c>
      <c r="K7" s="32">
        <v>22002</v>
      </c>
      <c r="L7" s="33">
        <v>23593</v>
      </c>
      <c r="M7" s="33">
        <v>25065</v>
      </c>
      <c r="N7" s="33"/>
      <c r="O7" s="33"/>
      <c r="P7" s="34"/>
      <c r="Q7" s="35">
        <f t="shared" si="1"/>
        <v>265876.076</v>
      </c>
    </row>
    <row r="8" spans="2:17" ht="15.75" customHeight="1" thickBot="1" x14ac:dyDescent="0.35"/>
    <row r="9" spans="2:17" ht="15.75" customHeight="1" thickBot="1" x14ac:dyDescent="0.35">
      <c r="B9" s="3" t="s">
        <v>20</v>
      </c>
      <c r="C9" s="4"/>
      <c r="D9" s="5"/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7" t="s">
        <v>10</v>
      </c>
      <c r="M9" s="7" t="s">
        <v>11</v>
      </c>
      <c r="N9" s="7" t="s">
        <v>12</v>
      </c>
      <c r="O9" s="7" t="s">
        <v>13</v>
      </c>
      <c r="P9" s="8" t="s">
        <v>14</v>
      </c>
      <c r="Q9" s="9" t="s">
        <v>15</v>
      </c>
    </row>
    <row r="10" spans="2:17" ht="15.75" customHeight="1" x14ac:dyDescent="0.3">
      <c r="B10" s="10"/>
      <c r="C10" s="11" t="s">
        <v>16</v>
      </c>
      <c r="D10" s="12"/>
      <c r="E10" s="13">
        <f>E4*102%</f>
        <v>32831.352000000006</v>
      </c>
      <c r="F10" s="13">
        <f t="shared" ref="F10:P12" si="3">F4*102%</f>
        <v>29777.166000000001</v>
      </c>
      <c r="G10" s="13">
        <f t="shared" si="3"/>
        <v>37085.364000000009</v>
      </c>
      <c r="H10" s="13">
        <f t="shared" si="3"/>
        <v>40083.551999999996</v>
      </c>
      <c r="I10" s="13">
        <f t="shared" si="3"/>
        <v>41038.271999999997</v>
      </c>
      <c r="J10" s="13">
        <f t="shared" si="3"/>
        <v>41860.800000000003</v>
      </c>
      <c r="K10" s="13">
        <f t="shared" si="3"/>
        <v>36479.279999999999</v>
      </c>
      <c r="L10" s="13">
        <f t="shared" si="3"/>
        <v>33085.74</v>
      </c>
      <c r="M10" s="13">
        <f t="shared" si="3"/>
        <v>41205.96</v>
      </c>
      <c r="N10" s="13">
        <f t="shared" si="3"/>
        <v>44537.279999999999</v>
      </c>
      <c r="O10" s="13">
        <f t="shared" si="3"/>
        <v>45598.080000000002</v>
      </c>
      <c r="P10" s="13">
        <f t="shared" si="3"/>
        <v>46512</v>
      </c>
      <c r="Q10" s="16">
        <f>SUM(E10:P10)</f>
        <v>470094.84600000008</v>
      </c>
    </row>
    <row r="11" spans="2:17" ht="15.75" customHeight="1" x14ac:dyDescent="0.3">
      <c r="B11" s="10"/>
      <c r="C11" s="17" t="s">
        <v>17</v>
      </c>
      <c r="D11" s="18"/>
      <c r="E11" s="19">
        <f t="shared" ref="E11:M13" si="4">E5*102%</f>
        <v>30245.346000000001</v>
      </c>
      <c r="F11" s="19">
        <f t="shared" si="4"/>
        <v>30912.732000000004</v>
      </c>
      <c r="G11" s="19">
        <f t="shared" si="4"/>
        <v>33340.842000000004</v>
      </c>
      <c r="H11" s="19">
        <f t="shared" si="4"/>
        <v>41037.354000000007</v>
      </c>
      <c r="I11" s="19">
        <f t="shared" si="4"/>
        <v>37987.758000000002</v>
      </c>
      <c r="J11" s="19">
        <f t="shared" si="4"/>
        <v>40797.756000000001</v>
      </c>
      <c r="K11" s="19">
        <f t="shared" si="4"/>
        <v>33605.94</v>
      </c>
      <c r="L11" s="19">
        <f t="shared" si="4"/>
        <v>34347.480000000003</v>
      </c>
      <c r="M11" s="19">
        <f t="shared" si="4"/>
        <v>37045.379999999997</v>
      </c>
      <c r="N11" s="19">
        <f t="shared" si="3"/>
        <v>45597.06</v>
      </c>
      <c r="O11" s="19">
        <f t="shared" si="3"/>
        <v>42208.62</v>
      </c>
      <c r="P11" s="19">
        <f t="shared" si="3"/>
        <v>45330.840000000004</v>
      </c>
      <c r="Q11" s="22">
        <f t="shared" ref="Q11:Q13" si="5">SUM(E11:P11)</f>
        <v>452457.10800000007</v>
      </c>
    </row>
    <row r="12" spans="2:17" ht="15.75" customHeight="1" thickBot="1" x14ac:dyDescent="0.35">
      <c r="B12" s="10"/>
      <c r="C12" s="23" t="s">
        <v>18</v>
      </c>
      <c r="D12" s="24"/>
      <c r="E12" s="25">
        <f t="shared" si="4"/>
        <v>29411.802000000003</v>
      </c>
      <c r="F12" s="25">
        <f t="shared" si="4"/>
        <v>30796.146000000001</v>
      </c>
      <c r="G12" s="25">
        <f t="shared" si="4"/>
        <v>37563.642</v>
      </c>
      <c r="H12" s="25">
        <f t="shared" si="4"/>
        <v>44186.094000000005</v>
      </c>
      <c r="I12" s="25">
        <f t="shared" si="4"/>
        <v>40235.94</v>
      </c>
      <c r="J12" s="25">
        <f t="shared" si="4"/>
        <v>40134.042000000001</v>
      </c>
      <c r="K12" s="25">
        <f t="shared" si="4"/>
        <v>32679.78</v>
      </c>
      <c r="L12" s="25">
        <f t="shared" si="4"/>
        <v>34217.94</v>
      </c>
      <c r="M12" s="25">
        <f t="shared" si="4"/>
        <v>41737.379999999997</v>
      </c>
      <c r="N12" s="25">
        <f t="shared" si="3"/>
        <v>49095.66</v>
      </c>
      <c r="O12" s="25">
        <f t="shared" si="3"/>
        <v>44706.6</v>
      </c>
      <c r="P12" s="25">
        <f t="shared" si="3"/>
        <v>44593.38</v>
      </c>
      <c r="Q12" s="28">
        <f t="shared" si="5"/>
        <v>469358.40600000008</v>
      </c>
    </row>
    <row r="13" spans="2:17" ht="15.75" customHeight="1" thickTop="1" thickBot="1" x14ac:dyDescent="0.35">
      <c r="B13" s="29"/>
      <c r="C13" s="30" t="s">
        <v>19</v>
      </c>
      <c r="D13" s="31"/>
      <c r="E13" s="32">
        <f t="shared" si="4"/>
        <v>22442.04</v>
      </c>
      <c r="F13" s="32">
        <f t="shared" si="4"/>
        <v>24064.86</v>
      </c>
      <c r="G13" s="32">
        <f t="shared" si="4"/>
        <v>25566.3</v>
      </c>
      <c r="H13" s="32">
        <f t="shared" si="4"/>
        <v>45069.815880000002</v>
      </c>
      <c r="I13" s="32">
        <f t="shared" si="4"/>
        <v>41040.658800000005</v>
      </c>
      <c r="J13" s="32">
        <f t="shared" si="4"/>
        <v>40936.722840000002</v>
      </c>
      <c r="K13" s="32">
        <f t="shared" si="4"/>
        <v>22442.04</v>
      </c>
      <c r="L13" s="32">
        <f t="shared" si="4"/>
        <v>24064.86</v>
      </c>
      <c r="M13" s="32">
        <f t="shared" si="4"/>
        <v>25566.3</v>
      </c>
      <c r="N13" s="33"/>
      <c r="O13" s="33"/>
      <c r="P13" s="34"/>
      <c r="Q13" s="35">
        <f t="shared" si="5"/>
        <v>271193.59752000001</v>
      </c>
    </row>
  </sheetData>
  <mergeCells count="10">
    <mergeCell ref="B9:B13"/>
    <mergeCell ref="C9:D9"/>
    <mergeCell ref="C11:D11"/>
    <mergeCell ref="C12:D12"/>
    <mergeCell ref="C13:D13"/>
    <mergeCell ref="B3:B7"/>
    <mergeCell ref="C3:D3"/>
    <mergeCell ref="C5:D5"/>
    <mergeCell ref="C6:D6"/>
    <mergeCell ref="C7:D7"/>
  </mergeCells>
  <phoneticPr fontId="3"/>
  <printOptions horizontalCentered="1" verticalCentered="1"/>
  <pageMargins left="0.43307086614173229" right="0.51181102362204722" top="0" bottom="0.15748031496062992" header="0.15748031496062992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E1EF-AB8A-42A4-A726-A17B8C218D3A}">
  <dimension ref="A1:BY8"/>
  <sheetViews>
    <sheetView zoomScale="85" zoomScaleNormal="85" workbookViewId="0">
      <selection activeCell="E15" sqref="E15"/>
    </sheetView>
  </sheetViews>
  <sheetFormatPr defaultRowHeight="18" x14ac:dyDescent="0.55000000000000004"/>
  <cols>
    <col min="1" max="1" width="10.4140625" bestFit="1" customWidth="1"/>
    <col min="2" max="7" width="10.9140625" bestFit="1" customWidth="1"/>
    <col min="8" max="8" width="13.25" bestFit="1" customWidth="1"/>
    <col min="9" max="14" width="10.9140625" bestFit="1" customWidth="1"/>
    <col min="15" max="16" width="13.25" bestFit="1" customWidth="1"/>
    <col min="17" max="22" width="10.9140625" bestFit="1" customWidth="1"/>
    <col min="23" max="23" width="13.25" bestFit="1" customWidth="1"/>
    <col min="24" max="29" width="10.9140625" bestFit="1" customWidth="1"/>
    <col min="30" max="31" width="13.25" bestFit="1" customWidth="1"/>
    <col min="32" max="37" width="10.9140625" bestFit="1" customWidth="1"/>
    <col min="38" max="38" width="13.25" bestFit="1" customWidth="1"/>
    <col min="39" max="44" width="10.9140625" bestFit="1" customWidth="1"/>
    <col min="45" max="46" width="13.25" bestFit="1" customWidth="1"/>
    <col min="47" max="52" width="10.9140625" bestFit="1" customWidth="1"/>
    <col min="53" max="53" width="13.25" bestFit="1" customWidth="1"/>
    <col min="54" max="59" width="10.9140625" bestFit="1" customWidth="1"/>
    <col min="60" max="61" width="13.25" bestFit="1" customWidth="1"/>
    <col min="62" max="67" width="10.9140625" bestFit="1" customWidth="1"/>
    <col min="68" max="68" width="13.25" bestFit="1" customWidth="1"/>
    <col min="69" max="74" width="10.9140625" bestFit="1" customWidth="1"/>
    <col min="75" max="76" width="13.25" bestFit="1" customWidth="1"/>
    <col min="77" max="77" width="6.1640625" bestFit="1" customWidth="1"/>
  </cols>
  <sheetData>
    <row r="1" spans="1:77" x14ac:dyDescent="0.55000000000000004">
      <c r="A1" t="s">
        <v>21</v>
      </c>
      <c r="B1" t="s" vm="1">
        <v>22</v>
      </c>
    </row>
    <row r="2" spans="1:77" x14ac:dyDescent="0.55000000000000004">
      <c r="A2" t="s">
        <v>23</v>
      </c>
      <c r="B2" t="s" vm="2">
        <v>22</v>
      </c>
    </row>
    <row r="4" spans="1:77" x14ac:dyDescent="0.55000000000000004">
      <c r="A4" t="s">
        <v>24</v>
      </c>
      <c r="B4" t="s">
        <v>25</v>
      </c>
      <c r="C4" t="s">
        <v>26</v>
      </c>
      <c r="D4" t="s">
        <v>27</v>
      </c>
    </row>
    <row r="5" spans="1:77" x14ac:dyDescent="0.55000000000000004">
      <c r="B5" t="s">
        <v>28</v>
      </c>
      <c r="P5" t="s">
        <v>29</v>
      </c>
      <c r="Q5" t="s">
        <v>30</v>
      </c>
      <c r="AE5" t="s">
        <v>31</v>
      </c>
      <c r="AF5" t="s">
        <v>32</v>
      </c>
      <c r="AT5" t="s">
        <v>33</v>
      </c>
      <c r="AU5" t="s">
        <v>34</v>
      </c>
      <c r="BI5" t="s">
        <v>35</v>
      </c>
      <c r="BJ5" t="s">
        <v>36</v>
      </c>
      <c r="BX5" t="s">
        <v>37</v>
      </c>
      <c r="BY5" t="s">
        <v>38</v>
      </c>
    </row>
    <row r="6" spans="1:77" x14ac:dyDescent="0.55000000000000004">
      <c r="B6" t="s">
        <v>39</v>
      </c>
      <c r="H6" t="s">
        <v>40</v>
      </c>
      <c r="I6" t="s">
        <v>41</v>
      </c>
      <c r="O6" t="s">
        <v>42</v>
      </c>
      <c r="Q6" t="s">
        <v>43</v>
      </c>
      <c r="W6" t="s">
        <v>44</v>
      </c>
      <c r="X6" t="s">
        <v>45</v>
      </c>
      <c r="AD6" t="s">
        <v>46</v>
      </c>
      <c r="AF6" t="s">
        <v>17</v>
      </c>
      <c r="AL6" t="s">
        <v>47</v>
      </c>
      <c r="AM6" t="s">
        <v>48</v>
      </c>
      <c r="AS6" t="s">
        <v>49</v>
      </c>
      <c r="AU6" t="s">
        <v>50</v>
      </c>
      <c r="BA6" t="s">
        <v>51</v>
      </c>
      <c r="BB6" t="s">
        <v>52</v>
      </c>
      <c r="BH6" t="s">
        <v>53</v>
      </c>
      <c r="BJ6" t="s">
        <v>0</v>
      </c>
      <c r="BP6" t="s">
        <v>54</v>
      </c>
      <c r="BQ6" t="s">
        <v>1</v>
      </c>
      <c r="BW6" t="s">
        <v>55</v>
      </c>
    </row>
    <row r="7" spans="1:77" x14ac:dyDescent="0.55000000000000004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X7" t="s">
        <v>75</v>
      </c>
      <c r="Y7" t="s">
        <v>76</v>
      </c>
      <c r="Z7" t="s">
        <v>77</v>
      </c>
      <c r="AA7" t="s">
        <v>78</v>
      </c>
      <c r="AB7" t="s">
        <v>79</v>
      </c>
      <c r="AC7" t="s">
        <v>80</v>
      </c>
      <c r="AF7" t="s">
        <v>81</v>
      </c>
      <c r="AG7" t="s">
        <v>82</v>
      </c>
      <c r="AH7" t="s">
        <v>83</v>
      </c>
      <c r="AI7" t="s">
        <v>84</v>
      </c>
      <c r="AJ7" t="s">
        <v>85</v>
      </c>
      <c r="AK7" t="s">
        <v>86</v>
      </c>
      <c r="AM7" t="s">
        <v>87</v>
      </c>
      <c r="AN7" t="s">
        <v>88</v>
      </c>
      <c r="AO7" t="s">
        <v>89</v>
      </c>
      <c r="AP7" t="s">
        <v>90</v>
      </c>
      <c r="AQ7" t="s">
        <v>91</v>
      </c>
      <c r="AR7" t="s">
        <v>92</v>
      </c>
      <c r="AU7" t="s">
        <v>93</v>
      </c>
      <c r="AV7" t="s">
        <v>94</v>
      </c>
      <c r="AW7" t="s">
        <v>95</v>
      </c>
      <c r="AX7" t="s">
        <v>96</v>
      </c>
      <c r="AY7" t="s">
        <v>97</v>
      </c>
      <c r="AZ7" t="s">
        <v>98</v>
      </c>
      <c r="BB7" t="s">
        <v>99</v>
      </c>
      <c r="BC7" t="s">
        <v>100</v>
      </c>
      <c r="BD7" t="s">
        <v>101</v>
      </c>
      <c r="BE7" t="s">
        <v>102</v>
      </c>
      <c r="BF7" t="s">
        <v>103</v>
      </c>
      <c r="BG7" t="s">
        <v>104</v>
      </c>
      <c r="BJ7" t="s">
        <v>105</v>
      </c>
      <c r="BK7" t="s">
        <v>106</v>
      </c>
      <c r="BL7" t="s">
        <v>107</v>
      </c>
      <c r="BM7" t="s">
        <v>108</v>
      </c>
      <c r="BN7" t="s">
        <v>109</v>
      </c>
      <c r="BO7" t="s">
        <v>110</v>
      </c>
      <c r="BQ7" t="s">
        <v>111</v>
      </c>
      <c r="BR7" t="s">
        <v>112</v>
      </c>
      <c r="BS7" t="s">
        <v>113</v>
      </c>
      <c r="BT7" t="s">
        <v>114</v>
      </c>
      <c r="BU7" t="s">
        <v>115</v>
      </c>
      <c r="BV7" t="s">
        <v>116</v>
      </c>
    </row>
    <row r="8" spans="1:77" x14ac:dyDescent="0.55000000000000004">
      <c r="A8" t="s">
        <v>117</v>
      </c>
      <c r="B8">
        <v>1063</v>
      </c>
      <c r="C8">
        <v>680</v>
      </c>
      <c r="D8">
        <v>840</v>
      </c>
      <c r="E8">
        <v>829</v>
      </c>
      <c r="F8">
        <v>808</v>
      </c>
      <c r="G8">
        <v>808</v>
      </c>
      <c r="H8">
        <v>5028</v>
      </c>
      <c r="I8">
        <v>787</v>
      </c>
      <c r="J8">
        <v>718</v>
      </c>
      <c r="K8">
        <v>1038</v>
      </c>
      <c r="L8">
        <v>436</v>
      </c>
      <c r="M8">
        <v>687</v>
      </c>
      <c r="N8">
        <v>725</v>
      </c>
      <c r="O8">
        <v>4391</v>
      </c>
      <c r="P8">
        <v>9419</v>
      </c>
      <c r="Q8">
        <v>875</v>
      </c>
      <c r="R8">
        <v>574</v>
      </c>
      <c r="S8">
        <v>753</v>
      </c>
      <c r="T8">
        <v>750</v>
      </c>
      <c r="U8">
        <v>792</v>
      </c>
      <c r="V8">
        <v>766</v>
      </c>
      <c r="W8">
        <v>4510</v>
      </c>
      <c r="X8">
        <v>705</v>
      </c>
      <c r="Y8">
        <v>745</v>
      </c>
      <c r="Z8">
        <v>919</v>
      </c>
      <c r="AA8">
        <v>446</v>
      </c>
      <c r="AB8">
        <v>593</v>
      </c>
      <c r="AC8">
        <v>710</v>
      </c>
      <c r="AD8">
        <v>4118</v>
      </c>
      <c r="AE8">
        <v>8628</v>
      </c>
      <c r="AF8">
        <v>808</v>
      </c>
      <c r="AG8">
        <v>545</v>
      </c>
      <c r="AH8">
        <v>699</v>
      </c>
      <c r="AI8">
        <v>760</v>
      </c>
      <c r="AJ8">
        <v>742</v>
      </c>
      <c r="AK8">
        <v>784</v>
      </c>
      <c r="AL8">
        <v>4338</v>
      </c>
      <c r="AM8">
        <v>670</v>
      </c>
      <c r="AN8">
        <v>801</v>
      </c>
      <c r="AO8">
        <v>823</v>
      </c>
      <c r="AP8">
        <v>448</v>
      </c>
      <c r="AQ8">
        <v>615</v>
      </c>
      <c r="AR8">
        <v>691</v>
      </c>
      <c r="AS8">
        <v>4048</v>
      </c>
      <c r="AT8">
        <v>8386</v>
      </c>
      <c r="AU8">
        <v>712</v>
      </c>
      <c r="AV8">
        <v>558</v>
      </c>
      <c r="AW8">
        <v>660</v>
      </c>
      <c r="AX8">
        <v>814</v>
      </c>
      <c r="AY8">
        <v>723</v>
      </c>
      <c r="AZ8">
        <v>673</v>
      </c>
      <c r="BA8">
        <v>4140</v>
      </c>
      <c r="BB8">
        <v>779</v>
      </c>
      <c r="BC8">
        <v>616</v>
      </c>
      <c r="BD8">
        <v>814</v>
      </c>
      <c r="BE8">
        <v>431</v>
      </c>
      <c r="BF8">
        <v>579</v>
      </c>
      <c r="BG8">
        <v>665</v>
      </c>
      <c r="BH8">
        <v>3884</v>
      </c>
      <c r="BI8">
        <v>8024</v>
      </c>
      <c r="BJ8">
        <v>671</v>
      </c>
      <c r="BK8">
        <v>595</v>
      </c>
      <c r="BL8">
        <v>631</v>
      </c>
      <c r="BM8">
        <v>769</v>
      </c>
      <c r="BN8">
        <v>663</v>
      </c>
      <c r="BO8">
        <v>626</v>
      </c>
      <c r="BP8">
        <v>3955</v>
      </c>
      <c r="BQ8">
        <v>749</v>
      </c>
      <c r="BR8">
        <v>560</v>
      </c>
      <c r="BS8">
        <v>786</v>
      </c>
      <c r="BT8">
        <v>440</v>
      </c>
      <c r="BU8">
        <v>542</v>
      </c>
      <c r="BV8">
        <v>51</v>
      </c>
      <c r="BW8">
        <v>3128</v>
      </c>
      <c r="BX8">
        <v>7083</v>
      </c>
      <c r="BY8">
        <v>41540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商品別</vt:lpstr>
      <vt:lpstr>【仮】元データ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啓文</dc:creator>
  <cp:lastModifiedBy>鈴木　啓文</cp:lastModifiedBy>
  <dcterms:created xsi:type="dcterms:W3CDTF">2025-03-05T06:58:11Z</dcterms:created>
  <dcterms:modified xsi:type="dcterms:W3CDTF">2025-03-05T07:03:29Z</dcterms:modified>
</cp:coreProperties>
</file>