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黒澤克之\Desktop\工事台帳アウトライン\"/>
    </mc:Choice>
  </mc:AlternateContent>
  <xr:revisionPtr revIDLastSave="0" documentId="13_ncr:1_{54513ECF-D06D-4D33-9BF7-40E115F5EB8E}" xr6:coauthVersionLast="45" xr6:coauthVersionMax="45" xr10:uidLastSave="{00000000-0000-0000-0000-000000000000}"/>
  <bookViews>
    <workbookView xWindow="-108" yWindow="-108" windowWidth="23256" windowHeight="12576" tabRatio="559" firstSheet="1" activeTab="6" xr2:uid="{00000000-000D-0000-FFFF-FFFF00000000}"/>
  </bookViews>
  <sheets>
    <sheet name="角丸、フランジ" sheetId="36" r:id="rId1"/>
    <sheet name="ダクト、フランジ製作単価表" sheetId="8" r:id="rId2"/>
    <sheet name="製作ダクト(共板)" sheetId="1" r:id="rId3"/>
    <sheet name="製作アングル" sheetId="2" r:id="rId4"/>
    <sheet name="丸ダクト" sheetId="32" r:id="rId5"/>
    <sheet name="丸ダクト継ぎ手" sheetId="33" r:id="rId6"/>
    <sheet name="フレキ" sheetId="34" r:id="rId7"/>
  </sheets>
  <definedNames>
    <definedName name="_xlnm._FilterDatabase" localSheetId="6" hidden="1">フレキ!$A$2:$L$2</definedName>
    <definedName name="_xlnm._FilterDatabase" localSheetId="4" hidden="1">丸ダクト!$A$2:$L$2</definedName>
    <definedName name="_xlnm._FilterDatabase" localSheetId="5" hidden="1">丸ダクト継ぎ手!$A$2:$L$325</definedName>
    <definedName name="_xlnm.Print_Area" localSheetId="1">'ダクト、フランジ製作単価表'!$A$1:$N$45</definedName>
    <definedName name="_xlnm.Print_Area" localSheetId="2">'製作ダクト(共板)'!$A$1:$X$90</definedName>
    <definedName name="あｈ43">'製作ダクト(共板)'!#REF!</definedName>
    <definedName name="い14">#REF!</definedName>
    <definedName name="え109">#REF!</definedName>
    <definedName name="え5">#REF!</definedName>
    <definedName name="え6">'ダクト、フランジ製作単価表'!#REF!</definedName>
    <definedName name="ｶﾞﾙﾊﾞ1.2t">'ダクト、フランジ製作単価表'!$A$7:$A$21</definedName>
    <definedName name="亜鉛0.5t">'ダクト、フランジ製作単価表'!$A$7:$A$21</definedName>
    <definedName name="仕入先">#REF!</definedName>
    <definedName name="板種類">'ダクト、フランジ製作単価表'!$A$6:$A$22</definedName>
    <definedName name="板種類板圧">'ダクト、フランジ製作単価表'!#REF!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34" l="1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4" i="32" l="1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3" i="32"/>
  <c r="Q9" i="1" l="1"/>
  <c r="Q7" i="1"/>
  <c r="Q8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6" i="1"/>
  <c r="G10" i="2" l="1"/>
  <c r="AB129" i="2"/>
  <c r="U129" i="2"/>
  <c r="N129" i="2"/>
  <c r="G129" i="2"/>
  <c r="AB128" i="2"/>
  <c r="U128" i="2"/>
  <c r="N128" i="2"/>
  <c r="G128" i="2"/>
  <c r="AB127" i="2"/>
  <c r="U127" i="2"/>
  <c r="N127" i="2"/>
  <c r="G127" i="2"/>
  <c r="AB126" i="2"/>
  <c r="U126" i="2"/>
  <c r="N126" i="2"/>
  <c r="G126" i="2"/>
  <c r="AB125" i="2"/>
  <c r="U125" i="2"/>
  <c r="N125" i="2"/>
  <c r="G125" i="2"/>
  <c r="AB124" i="2"/>
  <c r="U124" i="2"/>
  <c r="N124" i="2"/>
  <c r="G124" i="2"/>
  <c r="AB123" i="2"/>
  <c r="U123" i="2"/>
  <c r="N123" i="2"/>
  <c r="G123" i="2"/>
  <c r="AB122" i="2"/>
  <c r="U122" i="2"/>
  <c r="N122" i="2"/>
  <c r="G122" i="2"/>
  <c r="AB121" i="2"/>
  <c r="U121" i="2"/>
  <c r="N121" i="2"/>
  <c r="G121" i="2"/>
  <c r="AB120" i="2"/>
  <c r="U120" i="2"/>
  <c r="N120" i="2"/>
  <c r="G120" i="2"/>
  <c r="AB119" i="2"/>
  <c r="U119" i="2"/>
  <c r="N119" i="2"/>
  <c r="G119" i="2"/>
  <c r="AB118" i="2"/>
  <c r="U118" i="2"/>
  <c r="N118" i="2"/>
  <c r="G118" i="2"/>
  <c r="AB117" i="2"/>
  <c r="U117" i="2"/>
  <c r="N117" i="2"/>
  <c r="G117" i="2"/>
  <c r="AB116" i="2"/>
  <c r="U116" i="2"/>
  <c r="N116" i="2"/>
  <c r="G116" i="2"/>
  <c r="AB115" i="2"/>
  <c r="U115" i="2"/>
  <c r="N115" i="2"/>
  <c r="G115" i="2"/>
  <c r="AB114" i="2"/>
  <c r="U114" i="2"/>
  <c r="N114" i="2"/>
  <c r="G114" i="2"/>
  <c r="AB113" i="2"/>
  <c r="U113" i="2"/>
  <c r="N113" i="2"/>
  <c r="G113" i="2"/>
  <c r="AB112" i="2"/>
  <c r="U112" i="2"/>
  <c r="N112" i="2"/>
  <c r="G112" i="2"/>
  <c r="AB111" i="2"/>
  <c r="U111" i="2"/>
  <c r="N111" i="2"/>
  <c r="G111" i="2"/>
  <c r="AB110" i="2"/>
  <c r="U110" i="2"/>
  <c r="N110" i="2"/>
  <c r="G110" i="2"/>
  <c r="AB109" i="2"/>
  <c r="U109" i="2"/>
  <c r="N109" i="2"/>
  <c r="G109" i="2"/>
  <c r="AB108" i="2"/>
  <c r="U108" i="2"/>
  <c r="N108" i="2"/>
  <c r="G108" i="2"/>
  <c r="AB107" i="2"/>
  <c r="U107" i="2"/>
  <c r="N107" i="2"/>
  <c r="G107" i="2"/>
  <c r="AB106" i="2"/>
  <c r="U106" i="2"/>
  <c r="N106" i="2"/>
  <c r="G106" i="2"/>
  <c r="AB105" i="2"/>
  <c r="U105" i="2"/>
  <c r="N105" i="2"/>
  <c r="G105" i="2"/>
  <c r="AB104" i="2"/>
  <c r="U104" i="2"/>
  <c r="N104" i="2"/>
  <c r="G104" i="2"/>
  <c r="AB103" i="2"/>
  <c r="U103" i="2"/>
  <c r="N103" i="2"/>
  <c r="G103" i="2"/>
  <c r="AB102" i="2"/>
  <c r="U102" i="2"/>
  <c r="N102" i="2"/>
  <c r="G102" i="2"/>
  <c r="AB101" i="2"/>
  <c r="U101" i="2"/>
  <c r="N101" i="2"/>
  <c r="G101" i="2"/>
  <c r="AB100" i="2"/>
  <c r="U100" i="2"/>
  <c r="N100" i="2"/>
  <c r="G100" i="2"/>
  <c r="AB99" i="2"/>
  <c r="U99" i="2"/>
  <c r="N99" i="2"/>
  <c r="G99" i="2"/>
  <c r="AB98" i="2"/>
  <c r="U98" i="2"/>
  <c r="N98" i="2"/>
  <c r="G98" i="2"/>
  <c r="AB97" i="2"/>
  <c r="U97" i="2"/>
  <c r="N97" i="2"/>
  <c r="G97" i="2"/>
  <c r="AB96" i="2"/>
  <c r="U96" i="2"/>
  <c r="N96" i="2"/>
  <c r="G96" i="2"/>
  <c r="F130" i="2" s="1"/>
  <c r="AB95" i="2"/>
  <c r="U95" i="2"/>
  <c r="N95" i="2"/>
  <c r="G95" i="2"/>
  <c r="AB94" i="2"/>
  <c r="AA130" i="2"/>
  <c r="U94" i="2"/>
  <c r="N94" i="2"/>
  <c r="M130" i="2"/>
  <c r="G94" i="2"/>
  <c r="AB87" i="2"/>
  <c r="U87" i="2"/>
  <c r="N87" i="2"/>
  <c r="G87" i="2"/>
  <c r="AB86" i="2"/>
  <c r="U86" i="2"/>
  <c r="N86" i="2"/>
  <c r="G86" i="2"/>
  <c r="AB85" i="2"/>
  <c r="U85" i="2"/>
  <c r="N85" i="2"/>
  <c r="G85" i="2"/>
  <c r="AB84" i="2"/>
  <c r="U84" i="2"/>
  <c r="N84" i="2"/>
  <c r="G84" i="2"/>
  <c r="AB83" i="2"/>
  <c r="U83" i="2"/>
  <c r="N83" i="2"/>
  <c r="G83" i="2"/>
  <c r="AB82" i="2"/>
  <c r="U82" i="2"/>
  <c r="N82" i="2"/>
  <c r="G82" i="2"/>
  <c r="AB81" i="2"/>
  <c r="U81" i="2"/>
  <c r="N81" i="2"/>
  <c r="G81" i="2"/>
  <c r="AB80" i="2"/>
  <c r="U80" i="2"/>
  <c r="N80" i="2"/>
  <c r="G80" i="2"/>
  <c r="AB79" i="2"/>
  <c r="U79" i="2"/>
  <c r="N79" i="2"/>
  <c r="G79" i="2"/>
  <c r="AB78" i="2"/>
  <c r="U78" i="2"/>
  <c r="N78" i="2"/>
  <c r="G78" i="2"/>
  <c r="AB77" i="2"/>
  <c r="U77" i="2"/>
  <c r="N77" i="2"/>
  <c r="G77" i="2"/>
  <c r="AB76" i="2"/>
  <c r="U76" i="2"/>
  <c r="N76" i="2"/>
  <c r="G76" i="2"/>
  <c r="AB75" i="2"/>
  <c r="U75" i="2"/>
  <c r="N75" i="2"/>
  <c r="G75" i="2"/>
  <c r="AB74" i="2"/>
  <c r="U74" i="2"/>
  <c r="N74" i="2"/>
  <c r="G74" i="2"/>
  <c r="AB73" i="2"/>
  <c r="U73" i="2"/>
  <c r="N73" i="2"/>
  <c r="G73" i="2"/>
  <c r="AB72" i="2"/>
  <c r="U72" i="2"/>
  <c r="N72" i="2"/>
  <c r="G72" i="2"/>
  <c r="AB71" i="2"/>
  <c r="U71" i="2"/>
  <c r="N71" i="2"/>
  <c r="G71" i="2"/>
  <c r="AB70" i="2"/>
  <c r="U70" i="2"/>
  <c r="N70" i="2"/>
  <c r="G70" i="2"/>
  <c r="AB69" i="2"/>
  <c r="U69" i="2"/>
  <c r="N69" i="2"/>
  <c r="G69" i="2"/>
  <c r="AB68" i="2"/>
  <c r="U68" i="2"/>
  <c r="N68" i="2"/>
  <c r="G68" i="2"/>
  <c r="AB67" i="2"/>
  <c r="U67" i="2"/>
  <c r="N67" i="2"/>
  <c r="G67" i="2"/>
  <c r="AB66" i="2"/>
  <c r="U66" i="2"/>
  <c r="N66" i="2"/>
  <c r="G66" i="2"/>
  <c r="AB65" i="2"/>
  <c r="U65" i="2"/>
  <c r="N65" i="2"/>
  <c r="G65" i="2"/>
  <c r="AB64" i="2"/>
  <c r="U64" i="2"/>
  <c r="N64" i="2"/>
  <c r="G64" i="2"/>
  <c r="AB63" i="2"/>
  <c r="U63" i="2"/>
  <c r="N63" i="2"/>
  <c r="G63" i="2"/>
  <c r="AB62" i="2"/>
  <c r="U62" i="2"/>
  <c r="N62" i="2"/>
  <c r="G62" i="2"/>
  <c r="AB61" i="2"/>
  <c r="U61" i="2"/>
  <c r="N61" i="2"/>
  <c r="G61" i="2"/>
  <c r="AB60" i="2"/>
  <c r="U60" i="2"/>
  <c r="N60" i="2"/>
  <c r="G60" i="2"/>
  <c r="AB59" i="2"/>
  <c r="U59" i="2"/>
  <c r="N59" i="2"/>
  <c r="G59" i="2"/>
  <c r="AB58" i="2"/>
  <c r="U58" i="2"/>
  <c r="N58" i="2"/>
  <c r="G58" i="2"/>
  <c r="AB57" i="2"/>
  <c r="U57" i="2"/>
  <c r="N57" i="2"/>
  <c r="G57" i="2"/>
  <c r="AB56" i="2"/>
  <c r="U56" i="2"/>
  <c r="N56" i="2"/>
  <c r="G56" i="2"/>
  <c r="AB55" i="2"/>
  <c r="U55" i="2"/>
  <c r="N55" i="2"/>
  <c r="G55" i="2"/>
  <c r="AB54" i="2"/>
  <c r="U54" i="2"/>
  <c r="N54" i="2"/>
  <c r="G54" i="2"/>
  <c r="AB53" i="2"/>
  <c r="U53" i="2"/>
  <c r="N53" i="2"/>
  <c r="G53" i="2"/>
  <c r="AB52" i="2"/>
  <c r="AA88" i="2" s="1"/>
  <c r="U52" i="2"/>
  <c r="T88" i="2" s="1"/>
  <c r="N52" i="2"/>
  <c r="G52" i="2"/>
  <c r="F88" i="2" s="1"/>
  <c r="B2" i="2"/>
  <c r="A1" i="2"/>
  <c r="N20" i="2"/>
  <c r="N21" i="2"/>
  <c r="N22" i="2"/>
  <c r="N23" i="2"/>
  <c r="N24" i="2"/>
  <c r="N25" i="2"/>
  <c r="N19" i="2"/>
  <c r="N18" i="2"/>
  <c r="N17" i="2"/>
  <c r="N16" i="2"/>
  <c r="N15" i="2"/>
  <c r="N14" i="2"/>
  <c r="N13" i="2"/>
  <c r="N12" i="2"/>
  <c r="M46" i="2" s="1"/>
  <c r="N11" i="2"/>
  <c r="N10" i="2"/>
  <c r="AB40" i="2"/>
  <c r="U40" i="2"/>
  <c r="N40" i="2"/>
  <c r="G40" i="2"/>
  <c r="AB39" i="2"/>
  <c r="U39" i="2"/>
  <c r="N39" i="2"/>
  <c r="G39" i="2"/>
  <c r="AB38" i="2"/>
  <c r="U38" i="2"/>
  <c r="N38" i="2"/>
  <c r="G38" i="2"/>
  <c r="AB37" i="2"/>
  <c r="U37" i="2"/>
  <c r="N37" i="2"/>
  <c r="G37" i="2"/>
  <c r="AB36" i="2"/>
  <c r="U36" i="2"/>
  <c r="N36" i="2"/>
  <c r="G36" i="2"/>
  <c r="AB34" i="2"/>
  <c r="U34" i="2"/>
  <c r="N34" i="2"/>
  <c r="G34" i="2"/>
  <c r="AB33" i="2"/>
  <c r="U33" i="2"/>
  <c r="N33" i="2"/>
  <c r="G33" i="2"/>
  <c r="AB32" i="2"/>
  <c r="U32" i="2"/>
  <c r="N32" i="2"/>
  <c r="G32" i="2"/>
  <c r="AB42" i="2"/>
  <c r="U42" i="2"/>
  <c r="N42" i="2"/>
  <c r="G42" i="2"/>
  <c r="AB41" i="2"/>
  <c r="U41" i="2"/>
  <c r="N41" i="2"/>
  <c r="G41" i="2"/>
  <c r="AB35" i="2"/>
  <c r="U35" i="2"/>
  <c r="N35" i="2"/>
  <c r="G35" i="2"/>
  <c r="U10" i="2"/>
  <c r="U11" i="2"/>
  <c r="T46" i="2" s="1"/>
  <c r="U12" i="2"/>
  <c r="U13" i="2"/>
  <c r="U14" i="2"/>
  <c r="U15" i="2"/>
  <c r="U16" i="2"/>
  <c r="U17" i="2"/>
  <c r="U18" i="2"/>
  <c r="U19" i="2"/>
  <c r="U20" i="2"/>
  <c r="U21" i="2"/>
  <c r="AB45" i="2"/>
  <c r="AB44" i="2"/>
  <c r="AB43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U45" i="2"/>
  <c r="U44" i="2"/>
  <c r="U43" i="2"/>
  <c r="U31" i="2"/>
  <c r="U30" i="2"/>
  <c r="U29" i="2"/>
  <c r="U28" i="2"/>
  <c r="U27" i="2"/>
  <c r="U26" i="2"/>
  <c r="U25" i="2"/>
  <c r="U24" i="2"/>
  <c r="U23" i="2"/>
  <c r="U22" i="2"/>
  <c r="N45" i="2"/>
  <c r="N44" i="2"/>
  <c r="N43" i="2"/>
  <c r="N31" i="2"/>
  <c r="N30" i="2"/>
  <c r="N29" i="2"/>
  <c r="N28" i="2"/>
  <c r="N27" i="2"/>
  <c r="N26" i="2"/>
  <c r="G45" i="2"/>
  <c r="G44" i="2"/>
  <c r="G43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F46" i="2" s="1"/>
  <c r="G14" i="2"/>
  <c r="G13" i="2"/>
  <c r="G12" i="2"/>
  <c r="G11" i="2"/>
  <c r="AB10" i="2"/>
  <c r="AA46" i="2"/>
  <c r="T130" i="2" l="1"/>
  <c r="M8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kikuchi</author>
  </authors>
  <commentList>
    <comment ref="Q89" authorId="0" shapeId="0" xr:uid="{FE25480C-A43A-4802-BAB5-530B2E137D66}">
      <text>
        <r>
          <rPr>
            <b/>
            <sz val="9"/>
            <color indexed="81"/>
            <rFont val="MS P ゴシック"/>
            <family val="3"/>
            <charset val="128"/>
          </rPr>
          <t>Ｃ　　×
データＢ１２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kikuchi</author>
  </authors>
  <commentList>
    <comment ref="F10" authorId="0" shapeId="0" xr:uid="{00000000-0006-0000-0A00-000001000000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右の価格表参照
※2017.9～始まった現場は、新価格（右表）にて入力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2" authorId="0" shapeId="0" xr:uid="{00000000-0006-0000-0A00-000002000000}">
      <text>
        <r>
          <rPr>
            <b/>
            <sz val="16"/>
            <color indexed="81"/>
            <rFont val="MS P ゴシック"/>
            <family val="3"/>
            <charset val="128"/>
          </rPr>
          <t>2017.9～始まった現場は、新価格にて入力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94" authorId="0" shapeId="0" xr:uid="{00000000-0006-0000-0A00-000003000000}">
      <text>
        <r>
          <rPr>
            <b/>
            <sz val="16"/>
            <color indexed="81"/>
            <rFont val="MS P ゴシック"/>
            <family val="3"/>
            <charset val="128"/>
          </rPr>
          <t>2017.9～始まった現場は、新価格にて入力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<sst xmlns="http://schemas.openxmlformats.org/spreadsheetml/2006/main" count="3345" uniqueCount="377">
  <si>
    <t>のべ</t>
    <phoneticPr fontId="3"/>
  </si>
  <si>
    <t>実数</t>
    <rPh sb="0" eb="2">
      <t>ジッスウ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</si>
  <si>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</si>
  <si>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</si>
  <si>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</si>
  <si>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日付</t>
    <rPh sb="0" eb="2">
      <t>ヒヅケ</t>
    </rPh>
    <phoneticPr fontId="3"/>
  </si>
  <si>
    <t>亜鉛0.5t</t>
    <rPh sb="0" eb="2">
      <t>アエン</t>
    </rPh>
    <phoneticPr fontId="3"/>
  </si>
  <si>
    <t>亜鉛0.6t</t>
    <rPh sb="0" eb="2">
      <t>アエン</t>
    </rPh>
    <phoneticPr fontId="3"/>
  </si>
  <si>
    <t>亜鉛0.8t</t>
    <rPh sb="0" eb="2">
      <t>アエン</t>
    </rPh>
    <phoneticPr fontId="3"/>
  </si>
  <si>
    <t>亜鉛1.0t</t>
    <rPh sb="0" eb="2">
      <t>アエン</t>
    </rPh>
    <phoneticPr fontId="3"/>
  </si>
  <si>
    <t>亜鉛1.2t</t>
    <rPh sb="0" eb="2">
      <t>アエン</t>
    </rPh>
    <phoneticPr fontId="3"/>
  </si>
  <si>
    <t>ﾎﾞﾝﾃﾞ1.6t</t>
    <phoneticPr fontId="3"/>
  </si>
  <si>
    <t>SUS0.6t</t>
    <phoneticPr fontId="3"/>
  </si>
  <si>
    <t>SUS0.8ｔ</t>
    <phoneticPr fontId="3"/>
  </si>
  <si>
    <t>塩ビ0.5t</t>
    <rPh sb="0" eb="1">
      <t>エン</t>
    </rPh>
    <phoneticPr fontId="3"/>
  </si>
  <si>
    <t>塩ビ0.6t</t>
    <rPh sb="0" eb="1">
      <t>エン</t>
    </rPh>
    <phoneticPr fontId="3"/>
  </si>
  <si>
    <t>塩ビ0.8t</t>
    <rPh sb="0" eb="1">
      <t>エン</t>
    </rPh>
    <phoneticPr fontId="3"/>
  </si>
  <si>
    <t>ｶﾞﾙﾊﾞ0.5t</t>
    <phoneticPr fontId="3"/>
  </si>
  <si>
    <t>ｶﾞﾙﾊﾞ0.6t</t>
    <phoneticPr fontId="3"/>
  </si>
  <si>
    <t>ｶﾞﾙﾊﾞ0.8t</t>
    <phoneticPr fontId="3"/>
  </si>
  <si>
    <t>ｶﾞﾙﾊﾞ1.0t</t>
    <phoneticPr fontId="3"/>
  </si>
  <si>
    <t>ｶﾞﾙﾊﾞ1.2t</t>
    <phoneticPr fontId="3"/>
  </si>
  <si>
    <t>SUS0.5t</t>
    <phoneticPr fontId="3"/>
  </si>
  <si>
    <t>合計</t>
    <rPh sb="0" eb="2">
      <t>ゴウケイ</t>
    </rPh>
    <phoneticPr fontId="3"/>
  </si>
  <si>
    <t>サイズ</t>
    <phoneticPr fontId="3"/>
  </si>
  <si>
    <t>単位</t>
    <rPh sb="0" eb="2">
      <t>タンイ</t>
    </rPh>
    <phoneticPr fontId="3"/>
  </si>
  <si>
    <t>担当職長</t>
    <rPh sb="0" eb="2">
      <t>タントウ</t>
    </rPh>
    <rPh sb="2" eb="3">
      <t>ショク</t>
    </rPh>
    <rPh sb="3" eb="4">
      <t>チョウ</t>
    </rPh>
    <phoneticPr fontId="3"/>
  </si>
  <si>
    <t>日付</t>
    <rPh sb="0" eb="2">
      <t>ヒヅケ</t>
    </rPh>
    <phoneticPr fontId="3"/>
  </si>
  <si>
    <t>日付</t>
    <rPh sb="0" eb="2">
      <t>ヒヅケ</t>
    </rPh>
    <phoneticPr fontId="3"/>
  </si>
  <si>
    <t>主品名</t>
    <rPh sb="0" eb="1">
      <t>シュ</t>
    </rPh>
    <rPh sb="1" eb="3">
      <t>ヒンメイ</t>
    </rPh>
    <phoneticPr fontId="3"/>
  </si>
  <si>
    <t>月仕入分</t>
    <rPh sb="0" eb="1">
      <t>ガツ</t>
    </rPh>
    <rPh sb="1" eb="3">
      <t>シイレ</t>
    </rPh>
    <rPh sb="3" eb="4">
      <t>ブン</t>
    </rPh>
    <phoneticPr fontId="3"/>
  </si>
  <si>
    <t>鋼材関係</t>
    <rPh sb="0" eb="2">
      <t>コウザイ</t>
    </rPh>
    <rPh sb="2" eb="4">
      <t>カンケイ</t>
    </rPh>
    <phoneticPr fontId="3"/>
  </si>
  <si>
    <t>単位</t>
    <rPh sb="0" eb="2">
      <t>タンイ</t>
    </rPh>
    <phoneticPr fontId="3"/>
  </si>
  <si>
    <t>半丁尺</t>
    <rPh sb="0" eb="1">
      <t>ハン</t>
    </rPh>
    <rPh sb="1" eb="2">
      <t>テイ</t>
    </rPh>
    <rPh sb="2" eb="3">
      <t>シャク</t>
    </rPh>
    <phoneticPr fontId="3"/>
  </si>
  <si>
    <t>品名</t>
    <rPh sb="0" eb="2">
      <t>ヒンメイ</t>
    </rPh>
    <phoneticPr fontId="3"/>
  </si>
  <si>
    <t>本数</t>
  </si>
  <si>
    <t>3×25</t>
    <phoneticPr fontId="3"/>
  </si>
  <si>
    <t>3×30</t>
    <phoneticPr fontId="3"/>
  </si>
  <si>
    <t>3×40</t>
    <phoneticPr fontId="3"/>
  </si>
  <si>
    <t>6×50</t>
    <phoneticPr fontId="3"/>
  </si>
  <si>
    <t>5×40</t>
    <phoneticPr fontId="3"/>
  </si>
  <si>
    <t>6×65</t>
    <phoneticPr fontId="3"/>
  </si>
  <si>
    <t>4×50</t>
    <phoneticPr fontId="3"/>
  </si>
  <si>
    <t>ＦＢ　3×25</t>
    <phoneticPr fontId="3"/>
  </si>
  <si>
    <t>ＦＢ　3×32</t>
    <phoneticPr fontId="3"/>
  </si>
  <si>
    <t>ＦＢ　3×38</t>
    <phoneticPr fontId="3"/>
  </si>
  <si>
    <t>ＳＳ（5.5ｍ）</t>
    <phoneticPr fontId="3"/>
  </si>
  <si>
    <t>ドブ（5.5ｍ）</t>
    <phoneticPr fontId="3"/>
  </si>
  <si>
    <t>ＳＵＳ（4ｍ）</t>
    <phoneticPr fontId="3"/>
  </si>
  <si>
    <t>製作アングル１ｍ価格表</t>
    <rPh sb="0" eb="2">
      <t>セイサク</t>
    </rPh>
    <rPh sb="8" eb="10">
      <t>カカク</t>
    </rPh>
    <rPh sb="10" eb="11">
      <t>ヒョウ</t>
    </rPh>
    <phoneticPr fontId="3"/>
  </si>
  <si>
    <t>※Ｈ２９.９～の新しい現場からこの価格表</t>
    <rPh sb="8" eb="9">
      <t>アタラ</t>
    </rPh>
    <rPh sb="11" eb="13">
      <t>ゲンバ</t>
    </rPh>
    <rPh sb="17" eb="19">
      <t>カカク</t>
    </rPh>
    <rPh sb="19" eb="20">
      <t>ヒョウ</t>
    </rPh>
    <phoneticPr fontId="3"/>
  </si>
  <si>
    <t>ｍ</t>
    <phoneticPr fontId="3"/>
  </si>
  <si>
    <t>1　月分</t>
    <rPh sb="2" eb="3">
      <t>ガツ</t>
    </rPh>
    <rPh sb="3" eb="4">
      <t>ブン</t>
    </rPh>
    <phoneticPr fontId="3"/>
  </si>
  <si>
    <t>2　月分</t>
    <rPh sb="2" eb="3">
      <t>ガツ</t>
    </rPh>
    <rPh sb="3" eb="4">
      <t>ブン</t>
    </rPh>
    <phoneticPr fontId="3"/>
  </si>
  <si>
    <t>3　月分</t>
    <rPh sb="2" eb="3">
      <t>ガツ</t>
    </rPh>
    <rPh sb="3" eb="4">
      <t>ブン</t>
    </rPh>
    <phoneticPr fontId="3"/>
  </si>
  <si>
    <t>4　月分</t>
    <rPh sb="2" eb="3">
      <t>ガツ</t>
    </rPh>
    <rPh sb="3" eb="4">
      <t>ブン</t>
    </rPh>
    <phoneticPr fontId="3"/>
  </si>
  <si>
    <t>5　月分</t>
    <rPh sb="2" eb="3">
      <t>ガツ</t>
    </rPh>
    <rPh sb="3" eb="4">
      <t>ブン</t>
    </rPh>
    <phoneticPr fontId="3"/>
  </si>
  <si>
    <t>6　月分</t>
    <rPh sb="2" eb="3">
      <t>ガツ</t>
    </rPh>
    <rPh sb="3" eb="4">
      <t>ブン</t>
    </rPh>
    <phoneticPr fontId="3"/>
  </si>
  <si>
    <t>7　月分</t>
    <rPh sb="2" eb="3">
      <t>ガツ</t>
    </rPh>
    <rPh sb="3" eb="4">
      <t>ブン</t>
    </rPh>
    <phoneticPr fontId="3"/>
  </si>
  <si>
    <t>8　月分</t>
    <rPh sb="2" eb="3">
      <t>ガツ</t>
    </rPh>
    <rPh sb="3" eb="4">
      <t>ブン</t>
    </rPh>
    <phoneticPr fontId="3"/>
  </si>
  <si>
    <t>9　月分</t>
    <rPh sb="2" eb="3">
      <t>ガツ</t>
    </rPh>
    <rPh sb="3" eb="4">
      <t>ブン</t>
    </rPh>
    <phoneticPr fontId="3"/>
  </si>
  <si>
    <t>10　月分</t>
    <rPh sb="3" eb="4">
      <t>ガツ</t>
    </rPh>
    <rPh sb="4" eb="5">
      <t>ブン</t>
    </rPh>
    <phoneticPr fontId="3"/>
  </si>
  <si>
    <t>11　月分</t>
    <rPh sb="3" eb="4">
      <t>ガツ</t>
    </rPh>
    <rPh sb="4" eb="5">
      <t>ブン</t>
    </rPh>
    <phoneticPr fontId="3"/>
  </si>
  <si>
    <t>12　月分</t>
    <rPh sb="3" eb="4">
      <t>ガツ</t>
    </rPh>
    <rPh sb="4" eb="5">
      <t>ブン</t>
    </rPh>
    <phoneticPr fontId="3"/>
  </si>
  <si>
    <t>1月　合計金額</t>
    <rPh sb="1" eb="2">
      <t>ガツ</t>
    </rPh>
    <rPh sb="3" eb="5">
      <t>ゴウケイ</t>
    </rPh>
    <rPh sb="5" eb="7">
      <t>キンガク</t>
    </rPh>
    <phoneticPr fontId="3"/>
  </si>
  <si>
    <t>2月　合計金額</t>
    <rPh sb="1" eb="2">
      <t>ガツ</t>
    </rPh>
    <rPh sb="3" eb="5">
      <t>ゴウケイ</t>
    </rPh>
    <rPh sb="5" eb="7">
      <t>キンガク</t>
    </rPh>
    <phoneticPr fontId="3"/>
  </si>
  <si>
    <t>3月　合計金額</t>
    <rPh sb="1" eb="2">
      <t>ガツ</t>
    </rPh>
    <rPh sb="3" eb="5">
      <t>ゴウケイ</t>
    </rPh>
    <rPh sb="5" eb="7">
      <t>キンガク</t>
    </rPh>
    <phoneticPr fontId="3"/>
  </si>
  <si>
    <t>4月　合計金額</t>
    <rPh sb="1" eb="2">
      <t>ガツ</t>
    </rPh>
    <rPh sb="3" eb="5">
      <t>ゴウケイ</t>
    </rPh>
    <rPh sb="5" eb="7">
      <t>キンガク</t>
    </rPh>
    <phoneticPr fontId="3"/>
  </si>
  <si>
    <t>5月　合計金額</t>
    <rPh sb="1" eb="2">
      <t>ガツ</t>
    </rPh>
    <rPh sb="3" eb="5">
      <t>ゴウケイ</t>
    </rPh>
    <rPh sb="5" eb="7">
      <t>キンガク</t>
    </rPh>
    <phoneticPr fontId="3"/>
  </si>
  <si>
    <t>6月　合計金額</t>
    <rPh sb="1" eb="2">
      <t>ガツ</t>
    </rPh>
    <rPh sb="3" eb="5">
      <t>ゴウケイ</t>
    </rPh>
    <rPh sb="5" eb="7">
      <t>キンガク</t>
    </rPh>
    <phoneticPr fontId="3"/>
  </si>
  <si>
    <t>7月　合計金額</t>
    <rPh sb="1" eb="2">
      <t>ガツ</t>
    </rPh>
    <rPh sb="3" eb="5">
      <t>ゴウケイ</t>
    </rPh>
    <rPh sb="5" eb="7">
      <t>キンガク</t>
    </rPh>
    <phoneticPr fontId="3"/>
  </si>
  <si>
    <t>8月　合計金額</t>
    <rPh sb="1" eb="2">
      <t>ガツ</t>
    </rPh>
    <rPh sb="3" eb="5">
      <t>ゴウケイ</t>
    </rPh>
    <rPh sb="5" eb="7">
      <t>キンガク</t>
    </rPh>
    <phoneticPr fontId="3"/>
  </si>
  <si>
    <t>9月　合計金額</t>
    <rPh sb="1" eb="2">
      <t>ガツ</t>
    </rPh>
    <rPh sb="3" eb="5">
      <t>ゴウケイ</t>
    </rPh>
    <rPh sb="5" eb="7">
      <t>キンガク</t>
    </rPh>
    <phoneticPr fontId="3"/>
  </si>
  <si>
    <t>10月　合計金額</t>
    <rPh sb="2" eb="3">
      <t>ガツ</t>
    </rPh>
    <rPh sb="4" eb="6">
      <t>ゴウケイ</t>
    </rPh>
    <rPh sb="6" eb="8">
      <t>キンガク</t>
    </rPh>
    <phoneticPr fontId="3"/>
  </si>
  <si>
    <t>11月　合計金額</t>
    <rPh sb="2" eb="3">
      <t>ガツ</t>
    </rPh>
    <rPh sb="4" eb="6">
      <t>ゴウケイ</t>
    </rPh>
    <rPh sb="6" eb="8">
      <t>キンガク</t>
    </rPh>
    <phoneticPr fontId="3"/>
  </si>
  <si>
    <t>12月　合計金額</t>
    <rPh sb="2" eb="3">
      <t>ガツ</t>
    </rPh>
    <rPh sb="4" eb="6">
      <t>ゴウケイ</t>
    </rPh>
    <rPh sb="6" eb="8">
      <t>キンガク</t>
    </rPh>
    <phoneticPr fontId="3"/>
  </si>
  <si>
    <t>㎡</t>
    <phoneticPr fontId="3"/>
  </si>
  <si>
    <t>単価表</t>
    <rPh sb="0" eb="3">
      <t>タンカヒョウ</t>
    </rPh>
    <phoneticPr fontId="3"/>
  </si>
  <si>
    <t>H30.4 現在</t>
    <rPh sb="6" eb="8">
      <t>ゲンザイ</t>
    </rPh>
    <phoneticPr fontId="3"/>
  </si>
  <si>
    <t>単     価</t>
    <rPh sb="0" eb="1">
      <t>タン</t>
    </rPh>
    <rPh sb="6" eb="7">
      <t>アタイ</t>
    </rPh>
    <phoneticPr fontId="3"/>
  </si>
  <si>
    <t>共  板</t>
    <rPh sb="0" eb="1">
      <t>トモ</t>
    </rPh>
    <rPh sb="3" eb="4">
      <t>イタ</t>
    </rPh>
    <phoneticPr fontId="3"/>
  </si>
  <si>
    <t>F  Ｇ</t>
    <phoneticPr fontId="3"/>
  </si>
  <si>
    <t>ｶﾞﾙﾊﾞ1.6ｔ</t>
    <phoneticPr fontId="3"/>
  </si>
  <si>
    <t>㎡数</t>
  </si>
  <si>
    <t>W</t>
  </si>
  <si>
    <t>H</t>
  </si>
  <si>
    <t>SUS1.5ｔ</t>
    <phoneticPr fontId="3"/>
  </si>
  <si>
    <t>【プラズマ製作・共板】</t>
    <rPh sb="5" eb="7">
      <t>セイサク</t>
    </rPh>
    <rPh sb="8" eb="10">
      <t>トモイタ</t>
    </rPh>
    <phoneticPr fontId="3"/>
  </si>
  <si>
    <t>Ｒ2</t>
    <phoneticPr fontId="3"/>
  </si>
  <si>
    <t>3×25</t>
  </si>
  <si>
    <t>3×30</t>
  </si>
  <si>
    <t>5×50</t>
    <phoneticPr fontId="3"/>
  </si>
  <si>
    <t>㎥</t>
    <phoneticPr fontId="3"/>
  </si>
  <si>
    <t>現場名</t>
    <rPh sb="0" eb="2">
      <t>ゲンバ</t>
    </rPh>
    <rPh sb="2" eb="3">
      <t>メイ</t>
    </rPh>
    <phoneticPr fontId="3"/>
  </si>
  <si>
    <t>仕入れ業者</t>
    <rPh sb="0" eb="2">
      <t>シイ</t>
    </rPh>
    <rPh sb="3" eb="5">
      <t>ギョウシャ</t>
    </rPh>
    <phoneticPr fontId="3"/>
  </si>
  <si>
    <t>用途分類</t>
    <rPh sb="0" eb="2">
      <t>ヨウト</t>
    </rPh>
    <rPh sb="2" eb="4">
      <t>ブンルイ</t>
    </rPh>
    <phoneticPr fontId="3"/>
  </si>
  <si>
    <t>材料種別</t>
    <rPh sb="0" eb="2">
      <t>ザイリョウ</t>
    </rPh>
    <rPh sb="2" eb="4">
      <t>シュベツ</t>
    </rPh>
    <phoneticPr fontId="3"/>
  </si>
  <si>
    <t>一般名称</t>
    <rPh sb="0" eb="4">
      <t>イッパンメイショウ</t>
    </rPh>
    <phoneticPr fontId="3"/>
  </si>
  <si>
    <t>材質</t>
    <rPh sb="0" eb="2">
      <t>ザイシツ</t>
    </rPh>
    <phoneticPr fontId="3"/>
  </si>
  <si>
    <t>板厚</t>
    <rPh sb="0" eb="2">
      <t>イタアツ</t>
    </rPh>
    <phoneticPr fontId="3"/>
  </si>
  <si>
    <t>FG種類</t>
    <rPh sb="2" eb="3">
      <t>シュ</t>
    </rPh>
    <rPh sb="3" eb="4">
      <t>ルイ</t>
    </rPh>
    <phoneticPr fontId="3"/>
  </si>
  <si>
    <t>亜鉛</t>
    <rPh sb="0" eb="2">
      <t>アエン</t>
    </rPh>
    <phoneticPr fontId="3"/>
  </si>
  <si>
    <t>共板</t>
  </si>
  <si>
    <t>共板</t>
    <rPh sb="0" eb="1">
      <t>トモ</t>
    </rPh>
    <rPh sb="1" eb="2">
      <t>イタ</t>
    </rPh>
    <phoneticPr fontId="3"/>
  </si>
  <si>
    <t>SUS</t>
  </si>
  <si>
    <t>SUS</t>
    <phoneticPr fontId="3"/>
  </si>
  <si>
    <t>塩ビ</t>
    <rPh sb="0" eb="1">
      <t>エン</t>
    </rPh>
    <phoneticPr fontId="3"/>
  </si>
  <si>
    <t>ガルバ</t>
  </si>
  <si>
    <t>ガルバ</t>
    <phoneticPr fontId="3"/>
  </si>
  <si>
    <t>ボンデ</t>
    <phoneticPr fontId="3"/>
  </si>
  <si>
    <t>定尺L寸</t>
    <rPh sb="0" eb="2">
      <t>テイジャク</t>
    </rPh>
    <rPh sb="3" eb="4">
      <t>スン</t>
    </rPh>
    <phoneticPr fontId="3"/>
  </si>
  <si>
    <t>定尺製作分</t>
    <rPh sb="0" eb="2">
      <t>テイジャク</t>
    </rPh>
    <rPh sb="2" eb="4">
      <t>セイサク</t>
    </rPh>
    <rPh sb="4" eb="5">
      <t>ブン</t>
    </rPh>
    <phoneticPr fontId="3"/>
  </si>
  <si>
    <t>フカガワ</t>
  </si>
  <si>
    <t>丸ダクト</t>
    <rPh sb="0" eb="1">
      <t>マル</t>
    </rPh>
    <phoneticPr fontId="1"/>
  </si>
  <si>
    <t>丸ダクト継手</t>
    <rPh sb="0" eb="1">
      <t>マル</t>
    </rPh>
    <rPh sb="4" eb="6">
      <t>ツギテ</t>
    </rPh>
    <phoneticPr fontId="1"/>
  </si>
  <si>
    <t>定着カラー　ステン</t>
    <rPh sb="0" eb="2">
      <t>テイチャク</t>
    </rPh>
    <phoneticPr fontId="1"/>
  </si>
  <si>
    <t>150φ</t>
  </si>
  <si>
    <t>350φ</t>
  </si>
  <si>
    <t>定着カラー　</t>
    <rPh sb="0" eb="2">
      <t>テイチャク</t>
    </rPh>
    <phoneticPr fontId="1"/>
  </si>
  <si>
    <t>125φ</t>
  </si>
  <si>
    <t>250φ</t>
  </si>
  <si>
    <t>ＲＴ管</t>
    <rPh sb="2" eb="3">
      <t>カン</t>
    </rPh>
    <phoneticPr fontId="1"/>
  </si>
  <si>
    <t>250×200×200</t>
  </si>
  <si>
    <t>300×200</t>
  </si>
  <si>
    <t>300φ</t>
  </si>
  <si>
    <t>定着カラー</t>
    <rPh sb="0" eb="2">
      <t>テイチャク</t>
    </rPh>
    <phoneticPr fontId="1"/>
  </si>
  <si>
    <t>200φ</t>
  </si>
  <si>
    <t>ＳＰ亜鉛</t>
    <rPh sb="2" eb="4">
      <t>アエン</t>
    </rPh>
    <phoneticPr fontId="1"/>
  </si>
  <si>
    <t>250×200×150</t>
  </si>
  <si>
    <t>Ｔ管</t>
    <rPh sb="1" eb="2">
      <t>カン</t>
    </rPh>
    <phoneticPr fontId="1"/>
  </si>
  <si>
    <t>250（ＳＰ）×250（Ｎ）×150（Ｎ）</t>
  </si>
  <si>
    <t>200×150×150</t>
  </si>
  <si>
    <t>350×250　テーパー部150Ｌ</t>
    <rPh sb="12" eb="13">
      <t>ブ</t>
    </rPh>
    <phoneticPr fontId="1"/>
  </si>
  <si>
    <t>ハイホース用ワイドバンド</t>
    <rPh sb="5" eb="6">
      <t>ヨウ</t>
    </rPh>
    <phoneticPr fontId="1"/>
  </si>
  <si>
    <t>ＷＢ-50　1.0×50×50Ｍ</t>
  </si>
  <si>
    <t>150φ（ＴＫ）</t>
  </si>
  <si>
    <t>金アミＣＡＰ　オールＳＵＳ</t>
    <rPh sb="0" eb="1">
      <t>カナ</t>
    </rPh>
    <phoneticPr fontId="1"/>
  </si>
  <si>
    <t>350φ（アミメ＝5Ｍ/Ｍ）ＳＰ</t>
  </si>
  <si>
    <t>150φ（アミメ＝5Ｍ/Ｍ）ＳＰ</t>
  </si>
  <si>
    <t>金アミＣＡＰ　</t>
    <rPh sb="0" eb="1">
      <t>カナ</t>
    </rPh>
    <phoneticPr fontId="1"/>
  </si>
  <si>
    <t>250φ（アミメ＝10Ｍ/Ｍ）</t>
  </si>
  <si>
    <t>175φ（アミメ＝10Ｍ/Ｍ）</t>
  </si>
  <si>
    <t>200φ（ＴＫ）</t>
  </si>
  <si>
    <t>金アミＣＡＰガルバ</t>
    <rPh sb="0" eb="1">
      <t>カナ</t>
    </rPh>
    <phoneticPr fontId="1"/>
  </si>
  <si>
    <t>300φ（アミメ＝10Ｍ/Ｍ）ＳＰ</t>
  </si>
  <si>
    <t>250φ（アミメ＝10Ｍ/Ｍ）ＳＰ</t>
  </si>
  <si>
    <t>ＴＭ管ガルバ</t>
    <rPh sb="2" eb="3">
      <t>カン</t>
    </rPh>
    <phoneticPr fontId="1"/>
  </si>
  <si>
    <t>300（Ｎ）×300ＭＸ内径232φ</t>
    <rPh sb="12" eb="14">
      <t>ナイケイ</t>
    </rPh>
    <phoneticPr fontId="1"/>
  </si>
  <si>
    <t>Ｓ管</t>
    <rPh sb="1" eb="2">
      <t>カン</t>
    </rPh>
    <phoneticPr fontId="1"/>
  </si>
  <si>
    <t>300φ（Ｎ）×160フレ×460Ｌ</t>
  </si>
  <si>
    <t>300φ（Ｎ）×120フレ×460Ｌ</t>
  </si>
  <si>
    <t>300φ（ＳＰ）×360フレ×770Ｌ</t>
  </si>
  <si>
    <t>定着カラー　ガルバリウム</t>
    <rPh sb="0" eb="2">
      <t>テイチャク</t>
    </rPh>
    <phoneticPr fontId="1"/>
  </si>
  <si>
    <t>外径395φ×100Ｌ</t>
    <rPh sb="0" eb="2">
      <t>ガイケイ</t>
    </rPh>
    <phoneticPr fontId="1"/>
  </si>
  <si>
    <t>外径470φ×100Ｌ</t>
    <rPh sb="0" eb="2">
      <t>ガイケイ</t>
    </rPh>
    <phoneticPr fontId="1"/>
  </si>
  <si>
    <t>定着カラーガルバリウム</t>
    <rPh sb="0" eb="2">
      <t>テイチャク</t>
    </rPh>
    <phoneticPr fontId="1"/>
  </si>
  <si>
    <t>外径475φ×100Ｌ</t>
    <rPh sb="0" eb="2">
      <t>ガイケイ</t>
    </rPh>
    <phoneticPr fontId="1"/>
  </si>
  <si>
    <t>350×350×350</t>
  </si>
  <si>
    <t>400φ（ＳＰ）×250Ｌ</t>
  </si>
  <si>
    <t>250（Ｎ）×外径117φ×200Ｌ</t>
    <rPh sb="7" eb="9">
      <t>ガイケイ</t>
    </rPh>
    <phoneticPr fontId="1"/>
  </si>
  <si>
    <t>200（Ｎ）×100（Ｎ）×200Ｌ</t>
  </si>
  <si>
    <t>300（Ｎ）×250（Ｎ）×150Ｌ</t>
  </si>
  <si>
    <t>300（Ｎ）×200（Ｎ）×150Ｌ</t>
  </si>
  <si>
    <t>300×300×200</t>
  </si>
  <si>
    <t>300×200×200</t>
  </si>
  <si>
    <t>200φ（ＳＰサイズ）</t>
  </si>
  <si>
    <t>ＷＴＭ管</t>
    <rPh sb="3" eb="4">
      <t>カン</t>
    </rPh>
    <phoneticPr fontId="1"/>
  </si>
  <si>
    <t>200（ＳＰ）ＸＭ200×150（Ｎ）×150（Ｎ）</t>
  </si>
  <si>
    <t>金アミＣＡＰ　オールステン</t>
    <rPh sb="0" eb="1">
      <t>カナ</t>
    </rPh>
    <phoneticPr fontId="1"/>
  </si>
  <si>
    <t>200φ（アミメ＝SUS10Ｍ/Ｍ）SP</t>
  </si>
  <si>
    <t>250φ（アミメ＝SUS10Ｍ/Ｍ）SP</t>
  </si>
  <si>
    <t>Ｔ管　ＳＵＳ</t>
    <rPh sb="1" eb="2">
      <t>カン</t>
    </rPh>
    <phoneticPr fontId="1"/>
  </si>
  <si>
    <t>250×250×250</t>
  </si>
  <si>
    <t>レジューサ　段付　ＳＵＳ</t>
    <rPh sb="6" eb="8">
      <t>ダンツ</t>
    </rPh>
    <phoneticPr fontId="1"/>
  </si>
  <si>
    <t>250（ＳＰ）×外径113φ250φ側170Ｌ</t>
    <rPh sb="8" eb="10">
      <t>ガイケイ</t>
    </rPh>
    <rPh sb="18" eb="19">
      <t>ガワ</t>
    </rPh>
    <phoneticPr fontId="1"/>
  </si>
  <si>
    <t>250（ＳＰ）×外径113φ250φ側80Ｌ</t>
    <rPh sb="8" eb="10">
      <t>ガイケイ</t>
    </rPh>
    <rPh sb="18" eb="19">
      <t>ガワ</t>
    </rPh>
    <phoneticPr fontId="1"/>
  </si>
  <si>
    <t>200φ（TK)</t>
  </si>
  <si>
    <t>275φ</t>
  </si>
  <si>
    <t>SP亜鉛</t>
    <rPh sb="2" eb="4">
      <t>アエン</t>
    </rPh>
    <phoneticPr fontId="1"/>
  </si>
  <si>
    <t>Ｔ管　</t>
    <rPh sb="1" eb="2">
      <t>カン</t>
    </rPh>
    <phoneticPr fontId="1"/>
  </si>
  <si>
    <t>200×200×150</t>
  </si>
  <si>
    <t>ＲＴＭ管</t>
    <rPh sb="3" eb="4">
      <t>カン</t>
    </rPh>
    <phoneticPr fontId="1"/>
  </si>
  <si>
    <t>200×225Ｍ×200</t>
  </si>
  <si>
    <t>225φ</t>
  </si>
  <si>
    <t>200×150</t>
  </si>
  <si>
    <t>100φＳＰサイズ</t>
  </si>
  <si>
    <t>150φＳＰサイズ</t>
  </si>
  <si>
    <t>三喜</t>
    <rPh sb="0" eb="2">
      <t>サンキ</t>
    </rPh>
    <phoneticPr fontId="1"/>
  </si>
  <si>
    <t>金アミＣＡＰ　ステン</t>
    <rPh sb="0" eb="1">
      <t>カナ</t>
    </rPh>
    <phoneticPr fontId="1"/>
  </si>
  <si>
    <t>レジューサ段付き</t>
    <rPh sb="5" eb="7">
      <t>ダンツ</t>
    </rPh>
    <phoneticPr fontId="1"/>
  </si>
  <si>
    <t>250φ（ＳＰ）×外径113φ×250φ側80Ｌ</t>
    <rPh sb="9" eb="11">
      <t>ガイケイ</t>
    </rPh>
    <rPh sb="20" eb="21">
      <t>ガワ</t>
    </rPh>
    <phoneticPr fontId="1"/>
  </si>
  <si>
    <t>250φ（ＳＰ）×外径113φ×250φ側170Ｌ</t>
    <rPh sb="9" eb="11">
      <t>ガイケイ</t>
    </rPh>
    <rPh sb="20" eb="21">
      <t>ガワ</t>
    </rPh>
    <phoneticPr fontId="1"/>
  </si>
  <si>
    <t>200（N)×75（SP)L寸指定</t>
    <rPh sb="14" eb="15">
      <t>スン</t>
    </rPh>
    <rPh sb="15" eb="17">
      <t>シテイ</t>
    </rPh>
    <phoneticPr fontId="1"/>
  </si>
  <si>
    <t>250（N)×外径87φ</t>
    <rPh sb="7" eb="9">
      <t>ガイケイ</t>
    </rPh>
    <phoneticPr fontId="1"/>
  </si>
  <si>
    <t>300φ（SP)</t>
  </si>
  <si>
    <t>定着カラー　塩ビ</t>
    <rPh sb="0" eb="2">
      <t>テイチャク</t>
    </rPh>
    <rPh sb="6" eb="7">
      <t>シオ</t>
    </rPh>
    <phoneticPr fontId="1"/>
  </si>
  <si>
    <t>500φ</t>
  </si>
  <si>
    <t>250×200</t>
  </si>
  <si>
    <t>250φ片側N/片側SP</t>
    <rPh sb="4" eb="6">
      <t>カタガワ</t>
    </rPh>
    <rPh sb="8" eb="10">
      <t>カタガワ</t>
    </rPh>
    <phoneticPr fontId="1"/>
  </si>
  <si>
    <t>325φ</t>
  </si>
  <si>
    <t>T管　ガルバ</t>
    <rPh sb="1" eb="2">
      <t>カン</t>
    </rPh>
    <phoneticPr fontId="1"/>
  </si>
  <si>
    <t>200×200×200</t>
  </si>
  <si>
    <t>TM管</t>
    <rPh sb="2" eb="3">
      <t>カン</t>
    </rPh>
    <phoneticPr fontId="1"/>
  </si>
  <si>
    <t>200×200M×150</t>
  </si>
  <si>
    <t>250×250M×150</t>
  </si>
  <si>
    <t>T管　</t>
    <rPh sb="1" eb="2">
      <t>カン</t>
    </rPh>
    <phoneticPr fontId="1"/>
  </si>
  <si>
    <t>250×250×150</t>
  </si>
  <si>
    <t>275×275×250</t>
  </si>
  <si>
    <t>275×275×150</t>
  </si>
  <si>
    <t>275×250×150</t>
  </si>
  <si>
    <t>275×225×225</t>
  </si>
  <si>
    <t>S管</t>
    <rPh sb="1" eb="2">
      <t>カン</t>
    </rPh>
    <phoneticPr fontId="1"/>
  </si>
  <si>
    <t>200φ100フレ×265L</t>
  </si>
  <si>
    <t>150φ×75ﾌﾚ×275L</t>
  </si>
  <si>
    <t>TM管　ＳＵＳ</t>
    <rPh sb="2" eb="3">
      <t>カン</t>
    </rPh>
    <phoneticPr fontId="1"/>
  </si>
  <si>
    <t>300×300Ｍ×225</t>
  </si>
  <si>
    <t>300×300×225</t>
  </si>
  <si>
    <t>350×300×250</t>
  </si>
  <si>
    <t>300×250×250</t>
  </si>
  <si>
    <t>200×150×200</t>
  </si>
  <si>
    <t>225φ（ＳＰ）</t>
  </si>
  <si>
    <t>外径475φ×350Ｌ</t>
    <rPh sb="0" eb="2">
      <t>ガイケイ</t>
    </rPh>
    <phoneticPr fontId="1"/>
  </si>
  <si>
    <t>225φ×125フレ×310Ｌ</t>
  </si>
  <si>
    <t>275φ×100フレ×320Ｌ</t>
  </si>
  <si>
    <t>200φ×100フレ×270Ｌ</t>
  </si>
  <si>
    <t>ＴＭ管</t>
    <rPh sb="2" eb="3">
      <t>カン</t>
    </rPh>
    <phoneticPr fontId="1"/>
  </si>
  <si>
    <t>250×250Ｍ×150</t>
  </si>
  <si>
    <t>エルボ90°塩ビ</t>
    <rPh sb="6" eb="7">
      <t>エン</t>
    </rPh>
    <phoneticPr fontId="1"/>
  </si>
  <si>
    <t>エルボ45°塩ビ</t>
    <rPh sb="6" eb="7">
      <t>エン</t>
    </rPh>
    <phoneticPr fontId="1"/>
  </si>
  <si>
    <t>250φ（アミメ＝10Ｍ/Ｍ）SPｻｲｽﾞ</t>
  </si>
  <si>
    <t>150×125×125</t>
  </si>
  <si>
    <t>200×125×200</t>
  </si>
  <si>
    <t>WTM管</t>
    <rPh sb="3" eb="4">
      <t>カン</t>
    </rPh>
    <phoneticPr fontId="1"/>
  </si>
  <si>
    <t>250×M250×200×200</t>
  </si>
  <si>
    <t>325×250</t>
  </si>
  <si>
    <t>325×275×250</t>
  </si>
  <si>
    <t>125×125×125</t>
  </si>
  <si>
    <t>外径475φ×150Ｌ</t>
    <rPh sb="0" eb="2">
      <t>ガイケイ</t>
    </rPh>
    <phoneticPr fontId="1"/>
  </si>
  <si>
    <t>200×150×150Ｌ</t>
  </si>
  <si>
    <t>300×250×150Ｌ</t>
  </si>
  <si>
    <t>外径310φ</t>
    <rPh sb="0" eb="2">
      <t>ガイケイ</t>
    </rPh>
    <phoneticPr fontId="1"/>
  </si>
  <si>
    <t>ＳＰ　亜鉛</t>
    <rPh sb="3" eb="5">
      <t>アエン</t>
    </rPh>
    <phoneticPr fontId="1"/>
  </si>
  <si>
    <t>250×150×200</t>
  </si>
  <si>
    <t>250×250Ｍ×150×150</t>
  </si>
  <si>
    <t>325φ（ＳＰサイズ）</t>
  </si>
  <si>
    <t>250φ（ＳＰサイズ）</t>
  </si>
  <si>
    <t>150φ（ＳＰサイズ）</t>
  </si>
  <si>
    <t>250（ＳＰ）×Ｍ250×150（Ｎ）×150（Ｎ）</t>
  </si>
  <si>
    <t>外径775φ×100Ｌ</t>
    <rPh sb="0" eb="2">
      <t>ガイケイ</t>
    </rPh>
    <phoneticPr fontId="1"/>
  </si>
  <si>
    <t>外径625φ×100Ｌ</t>
    <rPh sb="0" eb="2">
      <t>ガイケイ</t>
    </rPh>
    <phoneticPr fontId="1"/>
  </si>
  <si>
    <t>175×175×150</t>
  </si>
  <si>
    <t>175×175×125</t>
  </si>
  <si>
    <t>225×225×125</t>
  </si>
  <si>
    <t>200×200×125</t>
  </si>
  <si>
    <t>225×225×200</t>
  </si>
  <si>
    <t>150×125</t>
  </si>
  <si>
    <t>175×150</t>
  </si>
  <si>
    <t>225×175</t>
  </si>
  <si>
    <t>225×200×175</t>
  </si>
  <si>
    <t>225×150×225</t>
  </si>
  <si>
    <t>200×175×125</t>
  </si>
  <si>
    <t>200×175×150</t>
  </si>
  <si>
    <t>175×175Ｍ×150</t>
  </si>
  <si>
    <t>225×225Ｍ×175</t>
  </si>
  <si>
    <t>175×175Ｍ×125</t>
  </si>
  <si>
    <t>125φ（ＴＫ）</t>
  </si>
  <si>
    <t>175φ</t>
  </si>
  <si>
    <t>175φ（ＴＫ）</t>
  </si>
  <si>
    <t>250×250×200</t>
  </si>
  <si>
    <t>250×250×125</t>
  </si>
  <si>
    <t>375×375×125</t>
  </si>
  <si>
    <t>375×375×200</t>
  </si>
  <si>
    <t>375×375×250</t>
  </si>
  <si>
    <t>200×200Ｍ×150</t>
  </si>
  <si>
    <t>375×250×250</t>
  </si>
  <si>
    <t>200×150×125</t>
  </si>
  <si>
    <t>225×175×175</t>
  </si>
  <si>
    <t>250×200×125</t>
  </si>
  <si>
    <t>625φ外径×200Ｌ</t>
    <rPh sb="4" eb="6">
      <t>ガイケイ</t>
    </rPh>
    <phoneticPr fontId="1"/>
  </si>
  <si>
    <t>内径304φ</t>
    <rPh sb="0" eb="2">
      <t>ナイケイ</t>
    </rPh>
    <phoneticPr fontId="1"/>
  </si>
  <si>
    <t>外径855φ×100Ｌ</t>
    <rPh sb="0" eb="2">
      <t>ガイケイ</t>
    </rPh>
    <phoneticPr fontId="1"/>
  </si>
  <si>
    <t>125×100×100</t>
  </si>
  <si>
    <t>1.0Ｔ外径1008φ</t>
    <rPh sb="4" eb="6">
      <t>ガイケイ</t>
    </rPh>
    <phoneticPr fontId="1"/>
  </si>
  <si>
    <t>外径302φ×200Ｌ</t>
    <rPh sb="0" eb="2">
      <t>ガイケイ</t>
    </rPh>
    <phoneticPr fontId="1"/>
  </si>
  <si>
    <t>275×250×250</t>
  </si>
  <si>
    <t>200×150×100Ｌ</t>
  </si>
  <si>
    <t>ＲＴ管　ＳＵＳ</t>
    <rPh sb="2" eb="3">
      <t>カン</t>
    </rPh>
    <phoneticPr fontId="1"/>
  </si>
  <si>
    <t>エルボ45°</t>
    <phoneticPr fontId="1"/>
  </si>
  <si>
    <t>レジューサ</t>
    <phoneticPr fontId="1"/>
  </si>
  <si>
    <t>ＣＡＰ　ＳＰサイズ</t>
    <phoneticPr fontId="1"/>
  </si>
  <si>
    <t>タカノフーズ</t>
    <phoneticPr fontId="1"/>
  </si>
  <si>
    <t>エルボ90°</t>
    <phoneticPr fontId="1"/>
  </si>
  <si>
    <t>ＳＰガルバ</t>
    <phoneticPr fontId="1"/>
  </si>
  <si>
    <t>ガルバリウムハゼエルボ90°</t>
    <phoneticPr fontId="1"/>
  </si>
  <si>
    <t>ガルバリウムハゼエルボ45°</t>
    <phoneticPr fontId="1"/>
  </si>
  <si>
    <t>ガルバリウムプレスエルボ90°</t>
    <phoneticPr fontId="1"/>
  </si>
  <si>
    <t>ガルバリウムプレスエルボ45°</t>
    <phoneticPr fontId="1"/>
  </si>
  <si>
    <t>ガルバリウムニップル</t>
    <phoneticPr fontId="1"/>
  </si>
  <si>
    <t>Ｕバンド　ステン</t>
    <phoneticPr fontId="1"/>
  </si>
  <si>
    <t>プレスエルボ45°</t>
    <phoneticPr fontId="1"/>
  </si>
  <si>
    <t>ＣＡＰ（メクラ）　ＳＰサイズ</t>
    <phoneticPr fontId="1"/>
  </si>
  <si>
    <t>エルボ90°ステン</t>
    <phoneticPr fontId="1"/>
  </si>
  <si>
    <t>レジューサ　ステン</t>
    <phoneticPr fontId="1"/>
  </si>
  <si>
    <t>プレスエルボ90°</t>
    <phoneticPr fontId="1"/>
  </si>
  <si>
    <t>エルボ45°　ステン</t>
    <phoneticPr fontId="1"/>
  </si>
  <si>
    <t>プレスエルボ90°　SUS</t>
    <phoneticPr fontId="1"/>
  </si>
  <si>
    <t>フレキ</t>
    <phoneticPr fontId="1"/>
  </si>
  <si>
    <t>ネオフレキ（ＮＦ）</t>
    <phoneticPr fontId="1"/>
  </si>
  <si>
    <t>ＣＡＰ</t>
    <phoneticPr fontId="1"/>
  </si>
  <si>
    <t>レジューサSUS</t>
    <phoneticPr fontId="1"/>
  </si>
  <si>
    <t>プレスエルボ90°ガルバ</t>
    <phoneticPr fontId="1"/>
  </si>
  <si>
    <t>プレスエルボ90°エンビ</t>
    <phoneticPr fontId="1"/>
  </si>
  <si>
    <t>ハゼエルボ90°ガルバ</t>
    <phoneticPr fontId="1"/>
  </si>
  <si>
    <t>ハゼエルボ45°ガルバ</t>
    <phoneticPr fontId="1"/>
  </si>
  <si>
    <t>エルボ90°エンビ</t>
    <phoneticPr fontId="1"/>
  </si>
  <si>
    <t>エルボ45°エンビ</t>
    <phoneticPr fontId="1"/>
  </si>
  <si>
    <t>SPエンビライニング</t>
    <phoneticPr fontId="1"/>
  </si>
  <si>
    <t>SPガルバ</t>
    <phoneticPr fontId="1"/>
  </si>
  <si>
    <t>レジューサ　エンビ</t>
    <phoneticPr fontId="1"/>
  </si>
  <si>
    <t>レジューサ　ガルバ</t>
    <phoneticPr fontId="1"/>
  </si>
  <si>
    <t>ニップル　ガルバ</t>
    <phoneticPr fontId="1"/>
  </si>
  <si>
    <t>エルボ90°ＳＵＳ</t>
    <phoneticPr fontId="1"/>
  </si>
  <si>
    <t>ＳＰ　ステン</t>
    <phoneticPr fontId="1"/>
  </si>
  <si>
    <t>ハイホースＨＨ24ＡＣＮＮ</t>
    <phoneticPr fontId="1"/>
  </si>
  <si>
    <t>プレスエルボ90°ＳＵＳ</t>
    <phoneticPr fontId="1"/>
  </si>
  <si>
    <t>ＳＰ　ＳＵＳ</t>
    <phoneticPr fontId="1"/>
  </si>
  <si>
    <t>ニップル　ＳＵＳ</t>
    <phoneticPr fontId="1"/>
  </si>
  <si>
    <t>ハゼエルボ30°ガルバリウム</t>
    <phoneticPr fontId="1"/>
  </si>
  <si>
    <t>ニップル</t>
    <phoneticPr fontId="1"/>
  </si>
  <si>
    <t>エルボ45°ＳＵＳ</t>
    <phoneticPr fontId="1"/>
  </si>
  <si>
    <t>長さ</t>
    <rPh sb="0" eb="1">
      <t>ナガ</t>
    </rPh>
    <phoneticPr fontId="26"/>
  </si>
  <si>
    <t>本数</t>
    <rPh sb="0" eb="2">
      <t>ホンスウ</t>
    </rPh>
    <phoneticPr fontId="3"/>
  </si>
  <si>
    <t>平米数</t>
    <rPh sb="0" eb="3">
      <t>ヘイベイスウ</t>
    </rPh>
    <phoneticPr fontId="26"/>
  </si>
  <si>
    <t>定尺単価</t>
    <rPh sb="0" eb="2">
      <t>テイジャク</t>
    </rPh>
    <rPh sb="2" eb="4">
      <t>タンカ</t>
    </rPh>
    <phoneticPr fontId="3"/>
  </si>
  <si>
    <t>150</t>
  </si>
  <si>
    <t>225</t>
  </si>
  <si>
    <t>300</t>
  </si>
  <si>
    <t>275</t>
  </si>
  <si>
    <t>250</t>
  </si>
  <si>
    <t>200</t>
  </si>
  <si>
    <t>175</t>
  </si>
  <si>
    <t>125</t>
  </si>
  <si>
    <t>タカノフーズ</t>
    <phoneticPr fontId="3"/>
  </si>
  <si>
    <t>フカガワ</t>
    <phoneticPr fontId="3"/>
  </si>
  <si>
    <t>角丸共板付</t>
    <rPh sb="0" eb="5">
      <t>カクマルトモイタツキ</t>
    </rPh>
    <phoneticPr fontId="3"/>
  </si>
  <si>
    <t>400×450×300φ×75フレ×300Ｌ</t>
    <phoneticPr fontId="3"/>
  </si>
  <si>
    <t>角丸切放</t>
    <rPh sb="0" eb="1">
      <t>カク</t>
    </rPh>
    <rPh sb="1" eb="2">
      <t>マル</t>
    </rPh>
    <rPh sb="2" eb="4">
      <t>キリハナ</t>
    </rPh>
    <phoneticPr fontId="3"/>
  </si>
  <si>
    <t>400×300×300φ×250Ｌ片平</t>
    <rPh sb="17" eb="19">
      <t>カタヒラ</t>
    </rPh>
    <phoneticPr fontId="3"/>
  </si>
  <si>
    <t>外寸400×250×外径298φ×250Ｌ</t>
    <rPh sb="0" eb="1">
      <t>ガイスン</t>
    </rPh>
    <rPh sb="10" eb="12">
      <t>ガイケイ</t>
    </rPh>
    <phoneticPr fontId="3"/>
  </si>
  <si>
    <t>外寸400×300×298φ</t>
    <rPh sb="0" eb="1">
      <t>ガイスン</t>
    </rPh>
    <phoneticPr fontId="3"/>
  </si>
  <si>
    <t>外寸400×250×298φ</t>
    <rPh sb="0" eb="1">
      <t>ガイスン</t>
    </rPh>
    <phoneticPr fontId="3"/>
  </si>
  <si>
    <t>角丸共板付</t>
    <rPh sb="0" eb="2">
      <t>カクマル</t>
    </rPh>
    <rPh sb="2" eb="5">
      <t>トモイタツキ</t>
    </rPh>
    <phoneticPr fontId="3"/>
  </si>
  <si>
    <t>350×300×外径298φヒモ付300L</t>
    <rPh sb="8" eb="10">
      <t>ガイケイ</t>
    </rPh>
    <rPh sb="16" eb="17">
      <t>ツキ</t>
    </rPh>
    <phoneticPr fontId="3"/>
  </si>
  <si>
    <t>400×300×外径348φ×300Ｌ</t>
    <rPh sb="8" eb="10">
      <t>ガイケイ</t>
    </rPh>
    <phoneticPr fontId="3"/>
  </si>
  <si>
    <t>角丸共板付　ＳＵＳ</t>
    <rPh sb="0" eb="5">
      <t>カクマルトモイタツキ</t>
    </rPh>
    <phoneticPr fontId="3"/>
  </si>
  <si>
    <t>450×400×外径298φ×500Ｌ</t>
    <rPh sb="8" eb="10">
      <t>ガイケイ</t>
    </rPh>
    <phoneticPr fontId="3"/>
  </si>
  <si>
    <t>300×300×外223φ×450Ｌ</t>
    <rPh sb="8" eb="9">
      <t>ソト</t>
    </rPh>
    <phoneticPr fontId="3"/>
  </si>
  <si>
    <t>角丸切放</t>
    <rPh sb="0" eb="2">
      <t>カクマル</t>
    </rPh>
    <rPh sb="2" eb="4">
      <t>キリハナ</t>
    </rPh>
    <phoneticPr fontId="3"/>
  </si>
  <si>
    <t>400×300×300φ（Ｎ）Ｌ寸指定</t>
    <rPh sb="15" eb="16">
      <t>スン</t>
    </rPh>
    <rPh sb="16" eb="18">
      <t>シテイ</t>
    </rPh>
    <phoneticPr fontId="3"/>
  </si>
  <si>
    <t>300×300×外径248φ×300Ｌ</t>
    <rPh sb="8" eb="10">
      <t>ガイケイ</t>
    </rPh>
    <phoneticPr fontId="3"/>
  </si>
  <si>
    <t>300×300×外径198φ×300Ｌ</t>
    <rPh sb="8" eb="10">
      <t>ガイケイ</t>
    </rPh>
    <phoneticPr fontId="3"/>
  </si>
  <si>
    <t>ニジュウアルミフレキNF-W</t>
    <phoneticPr fontId="3"/>
  </si>
  <si>
    <t>300φ</t>
    <phoneticPr fontId="3"/>
  </si>
  <si>
    <t>200φ</t>
    <phoneticPr fontId="3"/>
  </si>
  <si>
    <t>350×350×内径304φ×300Ｌ</t>
    <rPh sb="8" eb="10">
      <t>ナイケイ</t>
    </rPh>
    <phoneticPr fontId="3"/>
  </si>
  <si>
    <t>400×400×内径304φ×300Ｌ</t>
    <rPh sb="8" eb="10">
      <t>ナイケイ</t>
    </rPh>
    <phoneticPr fontId="3"/>
  </si>
  <si>
    <t>角ＦＧ　ステン</t>
    <rPh sb="0" eb="1">
      <t>カク</t>
    </rPh>
    <phoneticPr fontId="3"/>
  </si>
  <si>
    <t>角ＦＧ</t>
    <rPh sb="0" eb="1">
      <t>カク</t>
    </rPh>
    <phoneticPr fontId="3"/>
  </si>
  <si>
    <t>角丸切放　ＳＵＳ</t>
    <rPh sb="0" eb="2">
      <t>カクマル</t>
    </rPh>
    <rPh sb="2" eb="4">
      <t>キリハナ</t>
    </rPh>
    <phoneticPr fontId="3"/>
  </si>
  <si>
    <t>400×300×内径304φ×295Ｌ</t>
    <rPh sb="8" eb="10">
      <t>ナイケイ</t>
    </rPh>
    <phoneticPr fontId="3"/>
  </si>
  <si>
    <t>250φ</t>
    <phoneticPr fontId="3"/>
  </si>
  <si>
    <t>150φ</t>
    <phoneticPr fontId="3"/>
  </si>
  <si>
    <t>プレスエルボ90°</t>
    <phoneticPr fontId="3"/>
  </si>
  <si>
    <t>150φ（ＴＫ）</t>
    <phoneticPr fontId="3"/>
  </si>
  <si>
    <t>プレスエルボ45°</t>
    <phoneticPr fontId="3"/>
  </si>
  <si>
    <t>単価</t>
    <rPh sb="0" eb="2">
      <t>タンカ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</si>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</sst>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¥&quot;#,##0;&quot;¥&quot;\-#,##0"/>
    <numFmt numFmtId="43" formatCode="_ * #,##0.00_ ;_ * \-#,##0.00_ ;_ * &quot;-&quot;??_ ;_ @_ "/>
    <numFmt numFmtId="176" formatCode="m&quot;月&quot;d&quot;日&quot;;@"/>
    <numFmt numFmtId="177" formatCode="0_);[Red]\(0\)"/>
    <numFmt numFmtId="178" formatCode="0.0_);[Red]\(0.0\)"/>
    <numFmt numFmtId="179" formatCode="0.00_);[Red]\(0.00\)"/>
    <numFmt numFmtId="180" formatCode="0.0_ "/>
    <numFmt numFmtId="181" formatCode="yyyy&quot;年&quot;m&quot;月&quot;;@"/>
    <numFmt numFmtId="182" formatCode="0.00_ "/>
    <numFmt numFmtId="183" formatCode="#,##0_ "/>
    <numFmt numFmtId="184" formatCode="0\ &quot;φ&quot;"/>
    <numFmt numFmtId="185" formatCode="0.0_ &quot;m&quot;"/>
    <numFmt numFmtId="186" formatCode="#\ ?/8"/>
    <numFmt numFmtId="187" formatCode="#\ ?/10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8"/>
      <name val="MS UI Gothic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S UI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23" fillId="0" borderId="0">
      <alignment vertical="center"/>
    </xf>
  </cellStyleXfs>
  <cellXfs count="192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38" fontId="23" fillId="0" borderId="2" xfId="2" applyFont="1" applyBorder="1">
      <alignment vertical="center"/>
    </xf>
    <xf numFmtId="38" fontId="23" fillId="0" borderId="3" xfId="2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179" fontId="14" fillId="0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177" fontId="14" fillId="0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9" xfId="0" applyFont="1" applyFill="1" applyBorder="1" applyAlignment="1" applyProtection="1">
      <alignment horizontal="right" vertical="center"/>
      <protection locked="0"/>
    </xf>
    <xf numFmtId="181" fontId="6" fillId="0" borderId="0" xfId="0" applyNumberFormat="1" applyFont="1" applyAlignment="1">
      <alignment horizontal="center" vertical="center"/>
    </xf>
    <xf numFmtId="38" fontId="6" fillId="0" borderId="0" xfId="2" applyFont="1">
      <alignment vertical="center"/>
    </xf>
    <xf numFmtId="181" fontId="6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8" fontId="14" fillId="0" borderId="0" xfId="2" applyFont="1" applyFill="1" applyBorder="1" applyAlignment="1" applyProtection="1">
      <alignment horizontal="right" vertical="center"/>
      <protection locked="0"/>
    </xf>
    <xf numFmtId="38" fontId="14" fillId="0" borderId="9" xfId="2" applyFont="1" applyFill="1" applyBorder="1" applyAlignment="1" applyProtection="1">
      <alignment horizontal="right" vertical="center"/>
      <protection locked="0"/>
    </xf>
    <xf numFmtId="0" fontId="13" fillId="0" borderId="0" xfId="0" applyFont="1">
      <alignment vertical="center"/>
    </xf>
    <xf numFmtId="0" fontId="0" fillId="0" borderId="18" xfId="0" applyBorder="1" applyAlignment="1">
      <alignment vertical="center"/>
    </xf>
    <xf numFmtId="179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3" fillId="2" borderId="2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176" fontId="0" fillId="0" borderId="5" xfId="0" applyNumberFormat="1" applyBorder="1">
      <alignment vertical="center"/>
    </xf>
    <xf numFmtId="38" fontId="23" fillId="0" borderId="5" xfId="2" applyFon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13" fillId="2" borderId="17" xfId="0" applyFont="1" applyFill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4" xfId="0" applyNumberFormat="1" applyBorder="1">
      <alignment vertical="center"/>
    </xf>
    <xf numFmtId="38" fontId="23" fillId="0" borderId="25" xfId="2" applyFont="1" applyBorder="1">
      <alignment vertical="center"/>
    </xf>
    <xf numFmtId="38" fontId="23" fillId="0" borderId="26" xfId="2" applyFont="1" applyBorder="1">
      <alignment vertical="center"/>
    </xf>
    <xf numFmtId="38" fontId="23" fillId="0" borderId="27" xfId="2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3" fillId="2" borderId="28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7" fillId="0" borderId="0" xfId="0" applyFont="1">
      <alignment vertical="center"/>
    </xf>
    <xf numFmtId="182" fontId="14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>
      <alignment vertical="center"/>
    </xf>
    <xf numFmtId="0" fontId="15" fillId="0" borderId="9" xfId="0" applyFont="1" applyBorder="1">
      <alignment vertical="center"/>
    </xf>
    <xf numFmtId="180" fontId="0" fillId="0" borderId="9" xfId="0" applyNumberFormat="1" applyBorder="1">
      <alignment vertical="center"/>
    </xf>
    <xf numFmtId="38" fontId="18" fillId="0" borderId="0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>
      <alignment vertical="center"/>
    </xf>
    <xf numFmtId="38" fontId="23" fillId="0" borderId="2" xfId="2" applyFont="1" applyFill="1" applyBorder="1">
      <alignment vertical="center"/>
    </xf>
    <xf numFmtId="38" fontId="23" fillId="0" borderId="26" xfId="2" applyFont="1" applyFill="1" applyBorder="1">
      <alignment vertical="center"/>
    </xf>
    <xf numFmtId="38" fontId="23" fillId="0" borderId="2" xfId="2" applyFont="1" applyFill="1" applyBorder="1">
      <alignment vertical="center"/>
    </xf>
    <xf numFmtId="5" fontId="0" fillId="0" borderId="29" xfId="0" applyNumberFormat="1" applyBorder="1">
      <alignment vertical="center"/>
    </xf>
    <xf numFmtId="5" fontId="0" fillId="0" borderId="9" xfId="0" applyNumberFormat="1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5" fontId="0" fillId="0" borderId="33" xfId="0" applyNumberFormat="1" applyBorder="1">
      <alignment vertical="center"/>
    </xf>
    <xf numFmtId="5" fontId="0" fillId="0" borderId="15" xfId="0" applyNumberForma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0" fontId="15" fillId="0" borderId="11" xfId="0" applyFont="1" applyBorder="1">
      <alignment vertical="center"/>
    </xf>
    <xf numFmtId="0" fontId="15" fillId="0" borderId="18" xfId="0" applyFont="1" applyBorder="1" applyAlignment="1">
      <alignment horizontal="right" vertical="center"/>
    </xf>
    <xf numFmtId="0" fontId="15" fillId="0" borderId="18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0" borderId="15" xfId="0" applyFont="1" applyBorder="1">
      <alignment vertical="center"/>
    </xf>
    <xf numFmtId="0" fontId="25" fillId="0" borderId="9" xfId="0" applyFont="1" applyBorder="1">
      <alignment vertical="center"/>
    </xf>
    <xf numFmtId="178" fontId="25" fillId="0" borderId="9" xfId="0" applyNumberFormat="1" applyFont="1" applyBorder="1">
      <alignment vertical="center"/>
    </xf>
    <xf numFmtId="14" fontId="25" fillId="0" borderId="2" xfId="0" applyNumberFormat="1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183" fontId="25" fillId="0" borderId="2" xfId="0" applyNumberFormat="1" applyFont="1" applyBorder="1" applyAlignment="1" applyProtection="1">
      <alignment vertical="center" shrinkToFit="1"/>
      <protection locked="0"/>
    </xf>
    <xf numFmtId="0" fontId="25" fillId="0" borderId="8" xfId="0" applyFont="1" applyBorder="1" applyAlignment="1">
      <alignment vertical="center" shrinkToFit="1"/>
    </xf>
    <xf numFmtId="183" fontId="25" fillId="0" borderId="8" xfId="0" applyNumberFormat="1" applyFont="1" applyBorder="1" applyAlignment="1" applyProtection="1">
      <alignment vertical="center" shrinkToFit="1"/>
      <protection locked="0"/>
    </xf>
    <xf numFmtId="0" fontId="0" fillId="0" borderId="0" xfId="0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13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12" fillId="0" borderId="0" xfId="0" applyNumberFormat="1" applyFont="1">
      <alignment vertical="center"/>
    </xf>
    <xf numFmtId="179" fontId="6" fillId="0" borderId="11" xfId="0" applyNumberFormat="1" applyFont="1" applyFill="1" applyBorder="1">
      <alignment vertical="center"/>
    </xf>
    <xf numFmtId="179" fontId="6" fillId="0" borderId="28" xfId="0" applyNumberFormat="1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38" fontId="18" fillId="0" borderId="0" xfId="2" applyFont="1" applyFill="1" applyBorder="1" applyAlignment="1">
      <alignment vertical="center"/>
    </xf>
    <xf numFmtId="0" fontId="0" fillId="0" borderId="9" xfId="0" applyBorder="1" applyAlignment="1">
      <alignment vertical="center"/>
    </xf>
    <xf numFmtId="179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18" fillId="0" borderId="19" xfId="0" applyNumberFormat="1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>
      <alignment horizontal="center" vertical="center"/>
    </xf>
    <xf numFmtId="38" fontId="17" fillId="0" borderId="19" xfId="2" applyFont="1" applyFill="1" applyBorder="1" applyAlignment="1">
      <alignment vertical="center"/>
    </xf>
    <xf numFmtId="38" fontId="18" fillId="0" borderId="19" xfId="2" applyFont="1" applyFill="1" applyBorder="1" applyAlignment="1">
      <alignment vertical="center"/>
    </xf>
    <xf numFmtId="176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176" fontId="0" fillId="5" borderId="1" xfId="0" applyNumberFormat="1" applyFill="1" applyBorder="1">
      <alignment vertical="center"/>
    </xf>
    <xf numFmtId="179" fontId="6" fillId="4" borderId="5" xfId="0" applyNumberFormat="1" applyFont="1" applyFill="1" applyBorder="1">
      <alignment vertical="center"/>
    </xf>
    <xf numFmtId="182" fontId="14" fillId="4" borderId="9" xfId="0" applyNumberFormat="1" applyFont="1" applyFill="1" applyBorder="1" applyAlignment="1" applyProtection="1">
      <alignment horizontal="right" vertical="center"/>
      <protection locked="0"/>
    </xf>
    <xf numFmtId="184" fontId="25" fillId="0" borderId="8" xfId="0" applyNumberFormat="1" applyFont="1" applyBorder="1" applyAlignment="1" applyProtection="1">
      <alignment vertical="center" shrinkToFit="1"/>
      <protection locked="0"/>
    </xf>
    <xf numFmtId="185" fontId="25" fillId="0" borderId="8" xfId="0" applyNumberFormat="1" applyFont="1" applyBorder="1" applyAlignment="1" applyProtection="1">
      <alignment vertical="center" shrinkToFit="1"/>
      <protection locked="0"/>
    </xf>
    <xf numFmtId="14" fontId="0" fillId="0" borderId="0" xfId="0" applyNumberFormat="1">
      <alignment vertical="center"/>
    </xf>
    <xf numFmtId="14" fontId="25" fillId="0" borderId="9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43" fontId="0" fillId="0" borderId="0" xfId="0" applyNumberFormat="1">
      <alignment vertical="center"/>
    </xf>
    <xf numFmtId="43" fontId="25" fillId="5" borderId="8" xfId="0" applyNumberFormat="1" applyFont="1" applyFill="1" applyBorder="1" applyAlignment="1" applyProtection="1">
      <alignment vertical="center" shrinkToFit="1"/>
      <protection locked="0"/>
    </xf>
    <xf numFmtId="183" fontId="27" fillId="5" borderId="7" xfId="0" applyNumberFormat="1" applyFont="1" applyFill="1" applyBorder="1" applyAlignment="1" applyProtection="1">
      <alignment vertical="center" shrinkToFit="1"/>
      <protection locked="0"/>
    </xf>
    <xf numFmtId="183" fontId="0" fillId="6" borderId="0" xfId="0" applyNumberFormat="1" applyFill="1">
      <alignment vertical="center"/>
    </xf>
    <xf numFmtId="43" fontId="0" fillId="6" borderId="0" xfId="0" applyNumberFormat="1" applyFill="1">
      <alignment vertical="center"/>
    </xf>
    <xf numFmtId="43" fontId="25" fillId="5" borderId="5" xfId="0" applyNumberFormat="1" applyFont="1" applyFill="1" applyBorder="1" applyAlignment="1" applyProtection="1">
      <alignment vertical="center" shrinkToFit="1"/>
      <protection locked="0"/>
    </xf>
    <xf numFmtId="43" fontId="25" fillId="5" borderId="2" xfId="0" applyNumberFormat="1" applyFont="1" applyFill="1" applyBorder="1" applyAlignment="1" applyProtection="1">
      <alignment vertical="center" shrinkToFit="1"/>
      <protection locked="0"/>
    </xf>
    <xf numFmtId="43" fontId="0" fillId="5" borderId="2" xfId="0" applyNumberFormat="1" applyFill="1" applyBorder="1">
      <alignment vertical="center"/>
    </xf>
    <xf numFmtId="0" fontId="0" fillId="5" borderId="2" xfId="0" applyFill="1" applyBorder="1">
      <alignment vertical="center"/>
    </xf>
    <xf numFmtId="0" fontId="0" fillId="5" borderId="37" xfId="0" applyFill="1" applyBorder="1">
      <alignment vertical="center"/>
    </xf>
    <xf numFmtId="183" fontId="27" fillId="5" borderId="2" xfId="0" applyNumberFormat="1" applyFont="1" applyFill="1" applyBorder="1" applyAlignment="1" applyProtection="1">
      <alignment vertical="center" shrinkToFit="1"/>
      <protection locked="0"/>
    </xf>
    <xf numFmtId="178" fontId="27" fillId="5" borderId="2" xfId="0" applyNumberFormat="1" applyFont="1" applyFill="1" applyBorder="1" applyAlignment="1" applyProtection="1">
      <alignment vertical="center" shrinkToFit="1"/>
      <protection locked="0"/>
    </xf>
    <xf numFmtId="14" fontId="25" fillId="0" borderId="2" xfId="0" applyNumberFormat="1" applyFont="1" applyFill="1" applyBorder="1" applyAlignment="1">
      <alignment vertical="center" shrinkToFit="1"/>
    </xf>
    <xf numFmtId="0" fontId="25" fillId="0" borderId="2" xfId="0" applyFont="1" applyFill="1" applyBorder="1" applyAlignment="1">
      <alignment vertical="center" shrinkToFit="1"/>
    </xf>
    <xf numFmtId="183" fontId="25" fillId="0" borderId="2" xfId="0" applyNumberFormat="1" applyFont="1" applyFill="1" applyBorder="1" applyAlignment="1" applyProtection="1">
      <alignment vertical="center" shrinkToFit="1"/>
      <protection locked="0"/>
    </xf>
    <xf numFmtId="0" fontId="25" fillId="0" borderId="8" xfId="0" applyFont="1" applyFill="1" applyBorder="1" applyAlignment="1">
      <alignment vertical="center" shrinkToFit="1"/>
    </xf>
    <xf numFmtId="183" fontId="25" fillId="0" borderId="8" xfId="0" applyNumberFormat="1" applyFont="1" applyFill="1" applyBorder="1" applyAlignment="1" applyProtection="1">
      <alignment vertical="center" shrinkToFit="1"/>
      <protection locked="0"/>
    </xf>
    <xf numFmtId="183" fontId="27" fillId="0" borderId="7" xfId="0" applyNumberFormat="1" applyFont="1" applyFill="1" applyBorder="1" applyAlignment="1" applyProtection="1">
      <alignment vertical="center" shrinkToFit="1"/>
      <protection locked="0"/>
    </xf>
    <xf numFmtId="183" fontId="27" fillId="0" borderId="2" xfId="0" applyNumberFormat="1" applyFont="1" applyFill="1" applyBorder="1" applyAlignment="1" applyProtection="1">
      <alignment vertical="center" shrinkToFit="1"/>
      <protection locked="0"/>
    </xf>
    <xf numFmtId="178" fontId="27" fillId="0" borderId="2" xfId="0" applyNumberFormat="1" applyFont="1" applyFill="1" applyBorder="1" applyAlignment="1" applyProtection="1">
      <alignment vertical="center" shrinkToFit="1"/>
      <protection locked="0"/>
    </xf>
    <xf numFmtId="186" fontId="25" fillId="0" borderId="2" xfId="0" applyNumberFormat="1" applyFont="1" applyFill="1" applyBorder="1" applyAlignment="1" applyProtection="1">
      <alignment vertical="center" shrinkToFit="1"/>
      <protection locked="0"/>
    </xf>
    <xf numFmtId="0" fontId="25" fillId="0" borderId="0" xfId="0" applyFont="1" applyFill="1">
      <alignment vertical="center"/>
    </xf>
    <xf numFmtId="0" fontId="25" fillId="0" borderId="2" xfId="0" applyFont="1" applyFill="1" applyBorder="1">
      <alignment vertical="center"/>
    </xf>
    <xf numFmtId="186" fontId="25" fillId="0" borderId="8" xfId="0" quotePrefix="1" applyNumberFormat="1" applyFont="1" applyFill="1" applyBorder="1" applyAlignment="1" applyProtection="1">
      <alignment vertical="center" shrinkToFit="1"/>
      <protection locked="0"/>
    </xf>
    <xf numFmtId="187" fontId="25" fillId="0" borderId="2" xfId="0" quotePrefix="1" applyNumberFormat="1" applyFont="1" applyFill="1" applyBorder="1" applyAlignment="1" applyProtection="1">
      <alignment vertical="center" shrinkToFit="1"/>
      <protection locked="0"/>
    </xf>
    <xf numFmtId="187" fontId="25" fillId="0" borderId="8" xfId="0" quotePrefix="1" applyNumberFormat="1" applyFont="1" applyFill="1" applyBorder="1" applyAlignment="1" applyProtection="1">
      <alignment vertical="center" shrinkToFit="1"/>
      <protection locked="0"/>
    </xf>
    <xf numFmtId="49" fontId="25" fillId="0" borderId="8" xfId="0" applyNumberFormat="1" applyFont="1" applyFill="1" applyBorder="1" applyAlignment="1" applyProtection="1">
      <alignment vertical="center" shrinkToFit="1"/>
      <protection locked="0"/>
    </xf>
    <xf numFmtId="179" fontId="6" fillId="4" borderId="11" xfId="0" applyNumberFormat="1" applyFont="1" applyFill="1" applyBorder="1">
      <alignment vertical="center"/>
    </xf>
    <xf numFmtId="179" fontId="6" fillId="4" borderId="2" xfId="0" applyNumberFormat="1" applyFont="1" applyFill="1" applyBorder="1">
      <alignment vertical="center"/>
    </xf>
    <xf numFmtId="0" fontId="6" fillId="5" borderId="5" xfId="0" applyFont="1" applyFill="1" applyBorder="1" applyAlignment="1">
      <alignment horizontal="center" vertical="center"/>
    </xf>
    <xf numFmtId="179" fontId="6" fillId="5" borderId="2" xfId="0" applyNumberFormat="1" applyFont="1" applyFill="1" applyBorder="1">
      <alignment vertical="center"/>
    </xf>
    <xf numFmtId="179" fontId="6" fillId="5" borderId="37" xfId="0" applyNumberFormat="1" applyFont="1" applyFill="1" applyBorder="1">
      <alignment vertical="center"/>
    </xf>
    <xf numFmtId="0" fontId="8" fillId="4" borderId="9" xfId="0" applyFont="1" applyFill="1" applyBorder="1" applyAlignment="1">
      <alignment horizontal="center" vertical="center"/>
    </xf>
    <xf numFmtId="179" fontId="6" fillId="4" borderId="1" xfId="0" applyNumberFormat="1" applyFont="1" applyFill="1" applyBorder="1">
      <alignment vertical="center"/>
    </xf>
    <xf numFmtId="179" fontId="6" fillId="4" borderId="4" xfId="0" applyNumberFormat="1" applyFont="1" applyFill="1" applyBorder="1">
      <alignment vertical="center"/>
    </xf>
    <xf numFmtId="179" fontId="6" fillId="4" borderId="7" xfId="0" applyNumberFormat="1" applyFont="1" applyFill="1" applyBorder="1">
      <alignment vertical="center"/>
    </xf>
    <xf numFmtId="0" fontId="0" fillId="7" borderId="18" xfId="0" applyFill="1" applyBorder="1" applyAlignment="1">
      <alignment vertical="center"/>
    </xf>
    <xf numFmtId="0" fontId="0" fillId="7" borderId="18" xfId="0" applyNumberFormat="1" applyFill="1" applyBorder="1" applyAlignment="1">
      <alignment vertical="center"/>
    </xf>
    <xf numFmtId="0" fontId="0" fillId="7" borderId="1" xfId="0" applyNumberFormat="1" applyFill="1" applyBorder="1">
      <alignment vertical="center"/>
    </xf>
    <xf numFmtId="176" fontId="0" fillId="7" borderId="1" xfId="0" applyNumberFormat="1" applyFill="1" applyBorder="1">
      <alignment vertical="center"/>
    </xf>
    <xf numFmtId="0" fontId="0" fillId="7" borderId="9" xfId="0" applyFill="1" applyBorder="1" applyAlignment="1">
      <alignment vertical="center"/>
    </xf>
    <xf numFmtId="0" fontId="0" fillId="7" borderId="9" xfId="0" applyNumberFormat="1" applyFill="1" applyBorder="1" applyAlignment="1">
      <alignment vertical="center"/>
    </xf>
    <xf numFmtId="0" fontId="0" fillId="7" borderId="9" xfId="0" applyNumberFormat="1" applyFill="1" applyBorder="1">
      <alignment vertical="center"/>
    </xf>
    <xf numFmtId="177" fontId="14" fillId="4" borderId="9" xfId="0" applyNumberFormat="1" applyFont="1" applyFill="1" applyBorder="1" applyAlignment="1" applyProtection="1">
      <alignment vertical="center"/>
      <protection locked="0"/>
    </xf>
    <xf numFmtId="0" fontId="6" fillId="8" borderId="5" xfId="0" applyFont="1" applyFill="1" applyBorder="1" applyAlignment="1">
      <alignment horizontal="center" vertical="center"/>
    </xf>
    <xf numFmtId="179" fontId="6" fillId="8" borderId="2" xfId="0" applyNumberFormat="1" applyFont="1" applyFill="1" applyBorder="1">
      <alignment vertical="center"/>
    </xf>
    <xf numFmtId="0" fontId="15" fillId="0" borderId="22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23" fillId="3" borderId="10" xfId="2" applyFont="1" applyFill="1" applyBorder="1" applyAlignment="1">
      <alignment horizontal="right" vertical="center"/>
    </xf>
    <xf numFmtId="38" fontId="23" fillId="3" borderId="36" xfId="2" applyFont="1" applyFill="1" applyBorder="1" applyAlignment="1">
      <alignment horizontal="right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</cellXfs>
  <cellStyles count="8">
    <cellStyle name="パーセント 2" xfId="1" xr:uid="{00000000-0005-0000-0000-000001000000}"/>
    <cellStyle name="桁区切り" xfId="2" builtinId="6"/>
    <cellStyle name="桁区切り 2" xfId="3" xr:uid="{00000000-0005-0000-0000-000004000000}"/>
    <cellStyle name="桁区切り 2 2" xfId="4" xr:uid="{00000000-0005-0000-0000-000005000000}"/>
    <cellStyle name="桁区切り 3" xfId="5" xr:uid="{00000000-0005-0000-0000-000006000000}"/>
    <cellStyle name="標準" xfId="0" builtinId="0"/>
    <cellStyle name="標準 2" xfId="6" xr:uid="{00000000-0005-0000-0000-00000A000000}"/>
    <cellStyle name="標準 3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236220</xdr:colOff>
      <xdr:row>22</xdr:row>
      <xdr:rowOff>144780</xdr:rowOff>
    </xdr:from>
    <xdr:to>
      <xdr:col>15</xdr:col>
      <xdr:colOff>259080</xdr:colOff>
      <xdr:row>24</xdr:row>
      <xdr:rowOff>144780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7E9F5D65-93E9-4EC1-97E7-31B14DCAE892}"/>
            </a:ext>
          </a:extLst>
        </xdr:cNvPr>
        <xdr:cNvSpPr/>
      </xdr:nvSpPr>
      <xdr:spPr>
        <a:xfrm>
          <a:off x="8046720" y="3832860"/>
          <a:ext cx="1851660" cy="335280"/>
        </a:xfrm>
        <a:prstGeom prst="borderCallout1">
          <a:avLst>
            <a:gd name="adj1" fmla="val 18750"/>
            <a:gd name="adj2" fmla="val -8333"/>
            <a:gd name="adj3" fmla="val -78409"/>
            <a:gd name="adj4" fmla="val -37818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月ごとに合計吸い上げる</a:t>
          </a:r>
        </a:p>
      </xdr:txBody>
    </xdr:sp>
    <xdr:clientData/>
  </xdr:twoCellAnchor>
  <xdr:twoCellAnchor>
    <xdr:from>
      <xdr:col>3</xdr:col>
      <xdr:colOff>457200</xdr:colOff>
      <xdr:row>24</xdr:row>
      <xdr:rowOff>60960</xdr:rowOff>
    </xdr:from>
    <xdr:to>
      <xdr:col>8</xdr:col>
      <xdr:colOff>510540</xdr:colOff>
      <xdr:row>26</xdr:row>
      <xdr:rowOff>60960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FCF8B56-3626-4A5B-B663-0999CEAB109E}"/>
            </a:ext>
          </a:extLst>
        </xdr:cNvPr>
        <xdr:cNvSpPr txBox="1"/>
      </xdr:nvSpPr>
      <xdr:spPr>
        <a:xfrm>
          <a:off x="2286000" y="408432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601980</xdr:colOff>
      <xdr:row>27</xdr:row>
      <xdr:rowOff>11720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9640519-5631-42B1-9B07-4FBFF1721BDB}"/>
            </a:ext>
          </a:extLst>
        </xdr:cNvPr>
        <xdr:cNvCxnSpPr/>
      </xdr:nvCxnSpPr>
      <xdr:spPr>
        <a:xfrm>
          <a:off x="0" y="4526280"/>
          <a:ext cx="7193280" cy="1172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393590</xdr:colOff>
      <xdr:row>88</xdr:row>
      <xdr:rowOff>53010</xdr:rowOff>
    </xdr:from>
    <xdr:to>
      <xdr:col>11</xdr:col>
      <xdr:colOff>16566</xdr:colOff>
      <xdr:row>91</xdr:row>
      <xdr:rowOff>119270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DA3869ED-CD59-4ECB-82A2-F621C5102CCC}"/>
            </a:ext>
          </a:extLst>
        </xdr:cNvPr>
        <xdr:cNvSpPr/>
      </xdr:nvSpPr>
      <xdr:spPr>
        <a:xfrm>
          <a:off x="4720425" y="13729253"/>
          <a:ext cx="1478280" cy="649356"/>
        </a:xfrm>
        <a:prstGeom prst="borderCallout1">
          <a:avLst>
            <a:gd name="adj1" fmla="val 18750"/>
            <a:gd name="adj2" fmla="val -8333"/>
            <a:gd name="adj3" fmla="val -78409"/>
            <a:gd name="adj4" fmla="val -37818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月ごとに水色のセルの条件ごとに合計を吸い上げる</a:t>
          </a:r>
        </a:p>
      </xdr:txBody>
    </xdr:sp>
    <xdr:clientData/>
  </xdr:twoCellAnchor>
  <xdr:twoCellAnchor>
    <xdr:from>
      <xdr:col>0</xdr:col>
      <xdr:colOff>152400</xdr:colOff>
      <xdr:row>88</xdr:row>
      <xdr:rowOff>238208</xdr:rowOff>
    </xdr:from>
    <xdr:to>
      <xdr:col>4</xdr:col>
      <xdr:colOff>265044</xdr:colOff>
      <xdr:row>91</xdr:row>
      <xdr:rowOff>112643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824C9C-2A0C-4BD4-AB50-85E9AAE338CC}"/>
            </a:ext>
          </a:extLst>
        </xdr:cNvPr>
        <xdr:cNvSpPr txBox="1"/>
      </xdr:nvSpPr>
      <xdr:spPr>
        <a:xfrm>
          <a:off x="152400" y="13914451"/>
          <a:ext cx="2630557" cy="4575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  <xdr:twoCellAnchor>
    <xdr:from>
      <xdr:col>0</xdr:col>
      <xdr:colOff>0</xdr:colOff>
      <xdr:row>92</xdr:row>
      <xdr:rowOff>57317</xdr:rowOff>
    </xdr:from>
    <xdr:to>
      <xdr:col>6</xdr:col>
      <xdr:colOff>46383</xdr:colOff>
      <xdr:row>92</xdr:row>
      <xdr:rowOff>62974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7B68875-60CC-4BD2-B61B-5E48861D0E04}"/>
            </a:ext>
          </a:extLst>
        </xdr:cNvPr>
        <xdr:cNvCxnSpPr/>
      </xdr:nvCxnSpPr>
      <xdr:spPr>
        <a:xfrm>
          <a:off x="0" y="14482308"/>
          <a:ext cx="3472070" cy="5657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353834</xdr:colOff>
      <xdr:row>92</xdr:row>
      <xdr:rowOff>33131</xdr:rowOff>
    </xdr:from>
    <xdr:to>
      <xdr:col>10</xdr:col>
      <xdr:colOff>318052</xdr:colOff>
      <xdr:row>95</xdr:row>
      <xdr:rowOff>132521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0BFBF328-DB6D-431A-B46B-E1C91309AFCB}"/>
            </a:ext>
          </a:extLst>
        </xdr:cNvPr>
        <xdr:cNvSpPr/>
      </xdr:nvSpPr>
      <xdr:spPr>
        <a:xfrm>
          <a:off x="4230095" y="14458122"/>
          <a:ext cx="1640618" cy="596347"/>
        </a:xfrm>
        <a:prstGeom prst="borderCallout1">
          <a:avLst>
            <a:gd name="adj1" fmla="val 18750"/>
            <a:gd name="adj2" fmla="val -8333"/>
            <a:gd name="adj3" fmla="val -133924"/>
            <a:gd name="adj4" fmla="val -3423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できれば水色の条件ごとに自動で入力したい</a:t>
          </a:r>
        </a:p>
      </xdr:txBody>
    </xdr:sp>
    <xdr:clientData/>
  </xdr:twoCellAnchor>
  <xdr:twoCellAnchor>
    <xdr:from>
      <xdr:col>6</xdr:col>
      <xdr:colOff>300825</xdr:colOff>
      <xdr:row>98</xdr:row>
      <xdr:rowOff>86140</xdr:rowOff>
    </xdr:from>
    <xdr:to>
      <xdr:col>9</xdr:col>
      <xdr:colOff>281609</xdr:colOff>
      <xdr:row>102</xdr:row>
      <xdr:rowOff>72887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8A8B1F15-8523-46E1-847F-902BB2079617}"/>
            </a:ext>
          </a:extLst>
        </xdr:cNvPr>
        <xdr:cNvSpPr/>
      </xdr:nvSpPr>
      <xdr:spPr>
        <a:xfrm>
          <a:off x="3726512" y="15505044"/>
          <a:ext cx="1478280" cy="649356"/>
        </a:xfrm>
        <a:prstGeom prst="borderCallout1">
          <a:avLst>
            <a:gd name="adj1" fmla="val 18750"/>
            <a:gd name="adj2" fmla="val -8333"/>
            <a:gd name="adj3" fmla="val -292695"/>
            <a:gd name="adj4" fmla="val -33784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月ごとに水色のセルの条件ごとに合計を吸い上げる</a:t>
          </a:r>
        </a:p>
      </xdr:txBody>
    </xdr:sp>
    <xdr:clientData/>
  </xdr:twoCellAnchor>
  <xdr:twoCellAnchor>
    <xdr:from>
      <xdr:col>11</xdr:col>
      <xdr:colOff>185530</xdr:colOff>
      <xdr:row>21</xdr:row>
      <xdr:rowOff>112312</xdr:rowOff>
    </xdr:from>
    <xdr:to>
      <xdr:col>14</xdr:col>
      <xdr:colOff>318052</xdr:colOff>
      <xdr:row>24</xdr:row>
      <xdr:rowOff>112643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A08CBC7-1726-4999-BC83-86B24762573F}"/>
            </a:ext>
          </a:extLst>
        </xdr:cNvPr>
        <xdr:cNvSpPr txBox="1"/>
      </xdr:nvSpPr>
      <xdr:spPr>
        <a:xfrm>
          <a:off x="6367669" y="3471738"/>
          <a:ext cx="2630557" cy="4575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  <xdr:twoCellAnchor>
    <xdr:from>
      <xdr:col>8</xdr:col>
      <xdr:colOff>26504</xdr:colOff>
      <xdr:row>25</xdr:row>
      <xdr:rowOff>143456</xdr:rowOff>
    </xdr:from>
    <xdr:to>
      <xdr:col>15</xdr:col>
      <xdr:colOff>881270</xdr:colOff>
      <xdr:row>25</xdr:row>
      <xdr:rowOff>143456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38F63B25-6E77-44D9-A8FB-94A570CBE675}"/>
            </a:ext>
          </a:extLst>
        </xdr:cNvPr>
        <xdr:cNvCxnSpPr/>
      </xdr:nvCxnSpPr>
      <xdr:spPr>
        <a:xfrm>
          <a:off x="4353339" y="4112482"/>
          <a:ext cx="6142383" cy="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307449</xdr:colOff>
      <xdr:row>20</xdr:row>
      <xdr:rowOff>39757</xdr:rowOff>
    </xdr:from>
    <xdr:to>
      <xdr:col>22</xdr:col>
      <xdr:colOff>334616</xdr:colOff>
      <xdr:row>24</xdr:row>
      <xdr:rowOff>79513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2ADE9A5D-92BA-4636-8570-686C30EFC2EF}"/>
            </a:ext>
          </a:extLst>
        </xdr:cNvPr>
        <xdr:cNvSpPr/>
      </xdr:nvSpPr>
      <xdr:spPr>
        <a:xfrm>
          <a:off x="12704858" y="3246783"/>
          <a:ext cx="1478280" cy="649356"/>
        </a:xfrm>
        <a:prstGeom prst="borderCallout1">
          <a:avLst>
            <a:gd name="adj1" fmla="val 18750"/>
            <a:gd name="adj2" fmla="val -8333"/>
            <a:gd name="adj3" fmla="val -78409"/>
            <a:gd name="adj4" fmla="val -37818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月ごとに水色のセルの条件ごとに合計を吸い上げる</a:t>
          </a:r>
        </a:p>
      </xdr:txBody>
    </xdr:sp>
    <xdr:clientData/>
  </xdr:twoCellAnchor>
  <xdr:twoCellAnchor>
    <xdr:from>
      <xdr:col>18</xdr:col>
      <xdr:colOff>274319</xdr:colOff>
      <xdr:row>25</xdr:row>
      <xdr:rowOff>6626</xdr:rowOff>
    </xdr:from>
    <xdr:to>
      <xdr:col>23</xdr:col>
      <xdr:colOff>53008</xdr:colOff>
      <xdr:row>28</xdr:row>
      <xdr:rowOff>152400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7D0B3001-58D5-4AD7-86E1-7F9E814CEBCF}"/>
            </a:ext>
          </a:extLst>
        </xdr:cNvPr>
        <xdr:cNvSpPr/>
      </xdr:nvSpPr>
      <xdr:spPr>
        <a:xfrm>
          <a:off x="12214528" y="3975652"/>
          <a:ext cx="2144202" cy="642731"/>
        </a:xfrm>
        <a:prstGeom prst="borderCallout1">
          <a:avLst>
            <a:gd name="adj1" fmla="val 18750"/>
            <a:gd name="adj2" fmla="val -8333"/>
            <a:gd name="adj3" fmla="val -133924"/>
            <a:gd name="adj4" fmla="val -3423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できれば水色の条件ごとにダクト、フランジ製作単価表から単価を自動で入力したい</a:t>
          </a:r>
        </a:p>
      </xdr:txBody>
    </xdr:sp>
    <xdr:clientData/>
  </xdr:twoCellAnchor>
  <xdr:twoCellAnchor>
    <xdr:from>
      <xdr:col>17</xdr:col>
      <xdr:colOff>227936</xdr:colOff>
      <xdr:row>31</xdr:row>
      <xdr:rowOff>86139</xdr:rowOff>
    </xdr:from>
    <xdr:to>
      <xdr:col>20</xdr:col>
      <xdr:colOff>334616</xdr:colOff>
      <xdr:row>35</xdr:row>
      <xdr:rowOff>125895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D6E944B6-D6B1-443C-8962-A6A86B134C65}"/>
            </a:ext>
          </a:extLst>
        </xdr:cNvPr>
        <xdr:cNvSpPr/>
      </xdr:nvSpPr>
      <xdr:spPr>
        <a:xfrm>
          <a:off x="11710945" y="5022574"/>
          <a:ext cx="1478280" cy="649356"/>
        </a:xfrm>
        <a:prstGeom prst="borderCallout1">
          <a:avLst>
            <a:gd name="adj1" fmla="val 18750"/>
            <a:gd name="adj2" fmla="val -8333"/>
            <a:gd name="adj3" fmla="val -292695"/>
            <a:gd name="adj4" fmla="val -33784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月ごとに水色のセルの条件ごとに合計を吸い上げる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14</xdr:row>
      <xdr:rowOff>7620</xdr:rowOff>
    </xdr:from>
    <xdr:to>
      <xdr:col>13</xdr:col>
      <xdr:colOff>99060</xdr:colOff>
      <xdr:row>19</xdr:row>
      <xdr:rowOff>121920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C46425-4AA0-414A-8F08-5256ECC6BB17}"/>
            </a:ext>
          </a:extLst>
        </xdr:cNvPr>
        <xdr:cNvSpPr txBox="1"/>
      </xdr:nvSpPr>
      <xdr:spPr>
        <a:xfrm>
          <a:off x="1981200" y="2727960"/>
          <a:ext cx="5676900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このシートもほかのシートと同じような表にしたい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601980</xdr:colOff>
      <xdr:row>53</xdr:row>
      <xdr:rowOff>121920</xdr:rowOff>
    </xdr:from>
    <xdr:to>
      <xdr:col>15</xdr:col>
      <xdr:colOff>480060</xdr:colOff>
      <xdr:row>56</xdr:row>
      <xdr:rowOff>68580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16FE0D44-F746-4835-9683-52E62D42DC29}"/>
            </a:ext>
          </a:extLst>
        </xdr:cNvPr>
        <xdr:cNvSpPr/>
      </xdr:nvSpPr>
      <xdr:spPr>
        <a:xfrm>
          <a:off x="8252460" y="9006840"/>
          <a:ext cx="1706880" cy="449580"/>
        </a:xfrm>
        <a:prstGeom prst="borderCallout1">
          <a:avLst>
            <a:gd name="adj1" fmla="val 18750"/>
            <a:gd name="adj2" fmla="val -8333"/>
            <a:gd name="adj3" fmla="val -3949"/>
            <a:gd name="adj4" fmla="val -4844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月ごとに合計を吸い上げる</a:t>
          </a:r>
        </a:p>
      </xdr:txBody>
    </xdr:sp>
    <xdr:clientData/>
  </xdr:twoCellAnchor>
  <xdr:twoCellAnchor>
    <xdr:from>
      <xdr:col>11</xdr:col>
      <xdr:colOff>0</xdr:colOff>
      <xdr:row>58</xdr:row>
      <xdr:rowOff>106680</xdr:rowOff>
    </xdr:from>
    <xdr:to>
      <xdr:col>13</xdr:col>
      <xdr:colOff>403860</xdr:colOff>
      <xdr:row>61</xdr:row>
      <xdr:rowOff>99060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18DCEEB7-7A75-4922-A1A0-4940812CB55C}"/>
            </a:ext>
          </a:extLst>
        </xdr:cNvPr>
        <xdr:cNvSpPr/>
      </xdr:nvSpPr>
      <xdr:spPr>
        <a:xfrm>
          <a:off x="7040880" y="9829800"/>
          <a:ext cx="1623060" cy="495300"/>
        </a:xfrm>
        <a:prstGeom prst="borderCallout1">
          <a:avLst>
            <a:gd name="adj1" fmla="val 18750"/>
            <a:gd name="adj2" fmla="val -8333"/>
            <a:gd name="adj3" fmla="val -66312"/>
            <a:gd name="adj4" fmla="val -17997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月ごとに合計を吸い上げる</a:t>
          </a:r>
        </a:p>
      </xdr:txBody>
    </xdr:sp>
    <xdr:clientData/>
  </xdr:twoCellAnchor>
  <xdr:twoCellAnchor>
    <xdr:from>
      <xdr:col>0</xdr:col>
      <xdr:colOff>30480</xdr:colOff>
      <xdr:row>65</xdr:row>
      <xdr:rowOff>7620</xdr:rowOff>
    </xdr:from>
    <xdr:to>
      <xdr:col>10</xdr:col>
      <xdr:colOff>0</xdr:colOff>
      <xdr:row>65</xdr:row>
      <xdr:rowOff>7620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753658F-7F4C-49BE-95DD-C8A3CC349C0D}"/>
            </a:ext>
          </a:extLst>
        </xdr:cNvPr>
        <xdr:cNvCxnSpPr/>
      </xdr:nvCxnSpPr>
      <xdr:spPr>
        <a:xfrm>
          <a:off x="30480" y="10904220"/>
          <a:ext cx="6454140" cy="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220980</xdr:colOff>
      <xdr:row>61</xdr:row>
      <xdr:rowOff>22860</xdr:rowOff>
    </xdr:from>
    <xdr:to>
      <xdr:col>8</xdr:col>
      <xdr:colOff>381000</xdr:colOff>
      <xdr:row>63</xdr:row>
      <xdr:rowOff>22860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480FABD-A21D-4A4C-B035-5E28FF3C89E8}"/>
            </a:ext>
          </a:extLst>
        </xdr:cNvPr>
        <xdr:cNvSpPr txBox="1"/>
      </xdr:nvSpPr>
      <xdr:spPr>
        <a:xfrm>
          <a:off x="2049780" y="1024890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331</xdr:row>
      <xdr:rowOff>160020</xdr:rowOff>
    </xdr:from>
    <xdr:to>
      <xdr:col>9</xdr:col>
      <xdr:colOff>601980</xdr:colOff>
      <xdr:row>332</xdr:row>
      <xdr:rowOff>6247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1BCA913-9B50-48FD-B74A-5D745F176823}"/>
            </a:ext>
          </a:extLst>
        </xdr:cNvPr>
        <xdr:cNvCxnSpPr/>
      </xdr:nvCxnSpPr>
      <xdr:spPr>
        <a:xfrm>
          <a:off x="30480" y="55313580"/>
          <a:ext cx="7924800" cy="13867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556260</xdr:colOff>
      <xdr:row>328</xdr:row>
      <xdr:rowOff>30480</xdr:rowOff>
    </xdr:from>
    <xdr:to>
      <xdr:col>6</xdr:col>
      <xdr:colOff>1912620</xdr:colOff>
      <xdr:row>330</xdr:row>
      <xdr:rowOff>30480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47EF585-57A4-4E8A-9534-D4D891F54EC8}"/>
            </a:ext>
          </a:extLst>
        </xdr:cNvPr>
        <xdr:cNvSpPr txBox="1"/>
      </xdr:nvSpPr>
      <xdr:spPr>
        <a:xfrm>
          <a:off x="2499360" y="5468112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  <xdr:twoCellAnchor>
    <xdr:from>
      <xdr:col>12</xdr:col>
      <xdr:colOff>601980</xdr:colOff>
      <xdr:row>321</xdr:row>
      <xdr:rowOff>129540</xdr:rowOff>
    </xdr:from>
    <xdr:to>
      <xdr:col>16</xdr:col>
      <xdr:colOff>38100</xdr:colOff>
      <xdr:row>323</xdr:row>
      <xdr:rowOff>129540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F6729089-2BEA-454E-A06F-316F1208B334}"/>
            </a:ext>
          </a:extLst>
        </xdr:cNvPr>
        <xdr:cNvSpPr/>
      </xdr:nvSpPr>
      <xdr:spPr>
        <a:xfrm>
          <a:off x="9730740" y="53941980"/>
          <a:ext cx="1874520" cy="335280"/>
        </a:xfrm>
        <a:prstGeom prst="borderCallout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月ごとに合計を吸い上げる</a:t>
          </a:r>
        </a:p>
      </xdr:txBody>
    </xdr:sp>
    <xdr:clientData/>
  </xdr:twoCellAnchor>
  <xdr:twoCellAnchor>
    <xdr:from>
      <xdr:col>11</xdr:col>
      <xdr:colOff>167640</xdr:colOff>
      <xdr:row>328</xdr:row>
      <xdr:rowOff>91440</xdr:rowOff>
    </xdr:from>
    <xdr:to>
      <xdr:col>15</xdr:col>
      <xdr:colOff>289560</xdr:colOff>
      <xdr:row>331</xdr:row>
      <xdr:rowOff>99060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AB25B88B-7C0A-45DF-B38E-8B608F4FCA91}"/>
            </a:ext>
          </a:extLst>
        </xdr:cNvPr>
        <xdr:cNvSpPr/>
      </xdr:nvSpPr>
      <xdr:spPr>
        <a:xfrm>
          <a:off x="8686800" y="55077360"/>
          <a:ext cx="2560320" cy="510540"/>
        </a:xfrm>
        <a:prstGeom prst="borderCallout1">
          <a:avLst>
            <a:gd name="adj1" fmla="val 18750"/>
            <a:gd name="adj2" fmla="val -8333"/>
            <a:gd name="adj3" fmla="val -94318"/>
            <a:gd name="adj4" fmla="val -20512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計算は手入力。月ごとに合計を吸い上げる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45720</xdr:rowOff>
    </xdr:from>
    <xdr:to>
      <xdr:col>10</xdr:col>
      <xdr:colOff>22860</xdr:colOff>
      <xdr:row>33</xdr:row>
      <xdr:rowOff>58545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A87CCF14-1267-44F8-9998-7EFB9A35FC27}"/>
            </a:ext>
          </a:extLst>
        </xdr:cNvPr>
        <xdr:cNvCxnSpPr/>
      </xdr:nvCxnSpPr>
      <xdr:spPr>
        <a:xfrm>
          <a:off x="0" y="4572000"/>
          <a:ext cx="7871460" cy="12825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</xdr:colOff>
      <xdr:row>19</xdr:row>
      <xdr:rowOff>91440</xdr:rowOff>
    </xdr:from>
    <xdr:to>
      <xdr:col>16</xdr:col>
      <xdr:colOff>190500</xdr:colOff>
      <xdr:row>21</xdr:row>
      <xdr:rowOff>91440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50668AF1-CE40-4053-A827-2F3335008DE5}"/>
            </a:ext>
          </a:extLst>
        </xdr:cNvPr>
        <xdr:cNvSpPr/>
      </xdr:nvSpPr>
      <xdr:spPr>
        <a:xfrm>
          <a:off x="9631680" y="3276600"/>
          <a:ext cx="2011680" cy="335280"/>
        </a:xfrm>
        <a:prstGeom prst="borderCallout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月ごとに合計を吸い上げる</a:t>
          </a:r>
        </a:p>
      </xdr:txBody>
    </xdr:sp>
    <xdr:clientData/>
  </xdr:twoCellAnchor>
  <xdr:twoCellAnchor>
    <xdr:from>
      <xdr:col>11</xdr:col>
      <xdr:colOff>175260</xdr:colOff>
      <xdr:row>31</xdr:row>
      <xdr:rowOff>144780</xdr:rowOff>
    </xdr:from>
    <xdr:to>
      <xdr:col>14</xdr:col>
      <xdr:colOff>243840</xdr:colOff>
      <xdr:row>33</xdr:row>
      <xdr:rowOff>144780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8758269C-F8A4-4DC0-BF8D-E58CA0AB802C}"/>
            </a:ext>
          </a:extLst>
        </xdr:cNvPr>
        <xdr:cNvSpPr/>
      </xdr:nvSpPr>
      <xdr:spPr>
        <a:xfrm>
          <a:off x="8580120" y="5341620"/>
          <a:ext cx="1897380" cy="335280"/>
        </a:xfrm>
        <a:prstGeom prst="borderCallout1">
          <a:avLst>
            <a:gd name="adj1" fmla="val 18750"/>
            <a:gd name="adj2" fmla="val -8333"/>
            <a:gd name="adj3" fmla="val -64773"/>
            <a:gd name="adj4" fmla="val -4194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月ごとに合計を吸い上げる</a:t>
          </a:r>
        </a:p>
      </xdr:txBody>
    </xdr:sp>
    <xdr:clientData/>
  </xdr:twoCellAnchor>
  <xdr:twoCellAnchor>
    <xdr:from>
      <xdr:col>4</xdr:col>
      <xdr:colOff>304800</xdr:colOff>
      <xdr:row>30</xdr:row>
      <xdr:rowOff>114300</xdr:rowOff>
    </xdr:from>
    <xdr:to>
      <xdr:col>7</xdr:col>
      <xdr:colOff>320040</xdr:colOff>
      <xdr:row>32</xdr:row>
      <xdr:rowOff>114300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D523EEC-646F-47C8-9567-5AB073FAFFDF}"/>
            </a:ext>
          </a:extLst>
        </xdr:cNvPr>
        <xdr:cNvSpPr txBox="1"/>
      </xdr:nvSpPr>
      <xdr:spPr>
        <a:xfrm>
          <a:off x="2743200" y="413766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4F43-CB71-4E73-8F16-55674514A39B}">
  <sheetPr>
    <tabColor rgb="FFFFFF00"/>
  </sheetPr>
  <dimension ref="A2:L22"/>
  <sheetViews>
    <sheetView workbookViewId="0">
      <pane ySplit="2" topLeftCell="A3" activePane="bottomLeft" state="frozen"/>
      <selection activeCell="I43" sqref="I43:J43"/>
      <selection pane="bottomLeft" activeCell="H32" sqref="H32"/>
    </sheetView>
  </sheetViews>
  <sheetFormatPr defaultRowHeight="13.2"/>
  <cols>
    <col min="7" max="7" width="16.109375" customWidth="1"/>
  </cols>
  <sheetData>
    <row r="2" spans="1:12">
      <c r="A2" s="75"/>
      <c r="B2" s="75" t="s">
        <v>93</v>
      </c>
      <c r="C2" s="75" t="s">
        <v>94</v>
      </c>
      <c r="D2" s="75" t="s">
        <v>95</v>
      </c>
      <c r="E2" s="76" t="s">
        <v>96</v>
      </c>
      <c r="F2" s="76" t="s">
        <v>34</v>
      </c>
      <c r="G2" s="77" t="s">
        <v>24</v>
      </c>
      <c r="H2" s="78" t="s">
        <v>97</v>
      </c>
      <c r="I2" s="79" t="s">
        <v>3</v>
      </c>
      <c r="J2" s="80" t="s">
        <v>25</v>
      </c>
      <c r="K2" s="81" t="s">
        <v>2</v>
      </c>
      <c r="L2" s="80" t="s">
        <v>23</v>
      </c>
    </row>
    <row r="3" spans="1:12" s="74" customFormat="1">
      <c r="A3" s="127">
        <v>43934</v>
      </c>
      <c r="B3" s="128" t="s">
        <v>342</v>
      </c>
      <c r="C3" s="129" t="s">
        <v>343</v>
      </c>
      <c r="D3" s="129"/>
      <c r="E3" s="128"/>
      <c r="F3" s="130" t="s">
        <v>344</v>
      </c>
      <c r="G3" s="131" t="s">
        <v>345</v>
      </c>
      <c r="H3" s="129"/>
      <c r="I3" s="132">
        <v>2</v>
      </c>
      <c r="J3" s="133"/>
      <c r="K3" s="134">
        <v>10180</v>
      </c>
      <c r="L3" s="125">
        <v>20360</v>
      </c>
    </row>
    <row r="4" spans="1:12" s="74" customFormat="1">
      <c r="A4" s="127">
        <v>43934</v>
      </c>
      <c r="B4" s="128" t="s">
        <v>342</v>
      </c>
      <c r="C4" s="129" t="s">
        <v>343</v>
      </c>
      <c r="D4" s="129"/>
      <c r="E4" s="128"/>
      <c r="F4" s="130" t="s">
        <v>346</v>
      </c>
      <c r="G4" s="131" t="s">
        <v>347</v>
      </c>
      <c r="H4" s="129"/>
      <c r="I4" s="132">
        <v>15</v>
      </c>
      <c r="J4" s="133"/>
      <c r="K4" s="134">
        <v>5350</v>
      </c>
      <c r="L4" s="125">
        <v>80250</v>
      </c>
    </row>
    <row r="5" spans="1:12" s="74" customFormat="1">
      <c r="A5" s="127">
        <v>43935</v>
      </c>
      <c r="B5" s="128" t="s">
        <v>342</v>
      </c>
      <c r="C5" s="129" t="s">
        <v>343</v>
      </c>
      <c r="D5" s="129"/>
      <c r="E5" s="128"/>
      <c r="F5" s="130" t="s">
        <v>346</v>
      </c>
      <c r="G5" s="131" t="s">
        <v>347</v>
      </c>
      <c r="H5" s="129"/>
      <c r="I5" s="132">
        <v>6</v>
      </c>
      <c r="J5" s="133"/>
      <c r="K5" s="134">
        <v>5350</v>
      </c>
      <c r="L5" s="125">
        <v>32100</v>
      </c>
    </row>
    <row r="6" spans="1:12" s="74" customFormat="1">
      <c r="A6" s="127">
        <v>43942</v>
      </c>
      <c r="B6" s="128" t="s">
        <v>342</v>
      </c>
      <c r="C6" s="129" t="s">
        <v>343</v>
      </c>
      <c r="D6" s="129"/>
      <c r="E6" s="128"/>
      <c r="F6" s="130" t="s">
        <v>346</v>
      </c>
      <c r="G6" s="138" t="s">
        <v>348</v>
      </c>
      <c r="H6" s="139"/>
      <c r="I6" s="132">
        <v>1</v>
      </c>
      <c r="J6" s="133"/>
      <c r="K6" s="134">
        <v>4890</v>
      </c>
      <c r="L6" s="125">
        <v>4890</v>
      </c>
    </row>
    <row r="7" spans="1:12" s="74" customFormat="1">
      <c r="A7" s="127">
        <v>43944</v>
      </c>
      <c r="B7" s="128" t="s">
        <v>342</v>
      </c>
      <c r="C7" s="129" t="s">
        <v>343</v>
      </c>
      <c r="D7" s="129"/>
      <c r="E7" s="128"/>
      <c r="F7" s="130" t="s">
        <v>346</v>
      </c>
      <c r="G7" s="138" t="s">
        <v>349</v>
      </c>
      <c r="H7" s="139"/>
      <c r="I7" s="132">
        <v>13</v>
      </c>
      <c r="J7" s="133"/>
      <c r="K7" s="134">
        <v>5350</v>
      </c>
      <c r="L7" s="125">
        <v>69550</v>
      </c>
    </row>
    <row r="8" spans="1:12" s="74" customFormat="1">
      <c r="A8" s="127">
        <v>43944</v>
      </c>
      <c r="B8" s="128" t="s">
        <v>342</v>
      </c>
      <c r="C8" s="129" t="s">
        <v>343</v>
      </c>
      <c r="D8" s="129"/>
      <c r="E8" s="128"/>
      <c r="F8" s="130" t="s">
        <v>346</v>
      </c>
      <c r="G8" s="138" t="s">
        <v>350</v>
      </c>
      <c r="H8" s="129"/>
      <c r="I8" s="132">
        <v>1</v>
      </c>
      <c r="J8" s="133"/>
      <c r="K8" s="134">
        <v>4890</v>
      </c>
      <c r="L8" s="125">
        <v>4890</v>
      </c>
    </row>
    <row r="9" spans="1:12" s="74" customFormat="1">
      <c r="A9" s="127">
        <v>43960</v>
      </c>
      <c r="B9" s="128" t="s">
        <v>342</v>
      </c>
      <c r="C9" s="129" t="s">
        <v>343</v>
      </c>
      <c r="D9" s="129"/>
      <c r="E9" s="128"/>
      <c r="F9" s="130" t="s">
        <v>351</v>
      </c>
      <c r="G9" s="131" t="s">
        <v>352</v>
      </c>
      <c r="H9" s="129"/>
      <c r="I9" s="132">
        <v>1</v>
      </c>
      <c r="J9" s="133"/>
      <c r="K9" s="134">
        <v>6760</v>
      </c>
      <c r="L9" s="125">
        <v>6760</v>
      </c>
    </row>
    <row r="10" spans="1:12" s="74" customFormat="1">
      <c r="A10" s="127">
        <v>43966</v>
      </c>
      <c r="B10" s="128" t="s">
        <v>342</v>
      </c>
      <c r="C10" s="129" t="s">
        <v>343</v>
      </c>
      <c r="D10" s="129"/>
      <c r="E10" s="128"/>
      <c r="F10" s="128" t="s">
        <v>344</v>
      </c>
      <c r="G10" s="131" t="s">
        <v>353</v>
      </c>
      <c r="H10" s="129"/>
      <c r="I10" s="132">
        <v>3</v>
      </c>
      <c r="J10" s="133"/>
      <c r="K10" s="134">
        <v>7350</v>
      </c>
      <c r="L10" s="125">
        <v>22050</v>
      </c>
    </row>
    <row r="11" spans="1:12" s="74" customFormat="1">
      <c r="A11" s="127">
        <v>43966</v>
      </c>
      <c r="B11" s="128" t="s">
        <v>342</v>
      </c>
      <c r="C11" s="129" t="s">
        <v>343</v>
      </c>
      <c r="D11" s="129"/>
      <c r="E11" s="128"/>
      <c r="F11" s="128" t="s">
        <v>354</v>
      </c>
      <c r="G11" s="131" t="s">
        <v>355</v>
      </c>
      <c r="H11" s="129"/>
      <c r="I11" s="132">
        <v>2</v>
      </c>
      <c r="J11" s="133"/>
      <c r="K11" s="134">
        <v>33020</v>
      </c>
      <c r="L11" s="125">
        <v>66040</v>
      </c>
    </row>
    <row r="12" spans="1:12" s="74" customFormat="1">
      <c r="A12" s="127">
        <v>43966</v>
      </c>
      <c r="B12" s="128" t="s">
        <v>342</v>
      </c>
      <c r="C12" s="129" t="s">
        <v>343</v>
      </c>
      <c r="D12" s="129"/>
      <c r="E12" s="128"/>
      <c r="F12" s="128" t="s">
        <v>354</v>
      </c>
      <c r="G12" s="131" t="s">
        <v>356</v>
      </c>
      <c r="H12" s="129"/>
      <c r="I12" s="132">
        <v>1</v>
      </c>
      <c r="J12" s="133"/>
      <c r="K12" s="134">
        <v>22550</v>
      </c>
      <c r="L12" s="125">
        <v>22550</v>
      </c>
    </row>
    <row r="13" spans="1:12" s="74" customFormat="1">
      <c r="A13" s="127">
        <v>43972</v>
      </c>
      <c r="B13" s="128" t="s">
        <v>342</v>
      </c>
      <c r="C13" s="129" t="s">
        <v>343</v>
      </c>
      <c r="D13" s="129"/>
      <c r="E13" s="128"/>
      <c r="F13" s="130" t="s">
        <v>357</v>
      </c>
      <c r="G13" s="140" t="s">
        <v>358</v>
      </c>
      <c r="H13" s="139"/>
      <c r="I13" s="132">
        <v>7</v>
      </c>
      <c r="J13" s="133"/>
      <c r="K13" s="134">
        <v>5350</v>
      </c>
      <c r="L13" s="125">
        <v>37450</v>
      </c>
    </row>
    <row r="14" spans="1:12" s="74" customFormat="1">
      <c r="A14" s="127">
        <v>43979</v>
      </c>
      <c r="B14" s="128" t="s">
        <v>342</v>
      </c>
      <c r="C14" s="129" t="s">
        <v>343</v>
      </c>
      <c r="D14" s="129"/>
      <c r="E14" s="128"/>
      <c r="F14" s="130" t="s">
        <v>344</v>
      </c>
      <c r="G14" s="131" t="s">
        <v>359</v>
      </c>
      <c r="H14" s="129"/>
      <c r="I14" s="132">
        <v>1</v>
      </c>
      <c r="J14" s="133"/>
      <c r="K14" s="134">
        <v>6530</v>
      </c>
      <c r="L14" s="125">
        <v>6530</v>
      </c>
    </row>
    <row r="15" spans="1:12" s="74" customFormat="1">
      <c r="A15" s="127">
        <v>43979</v>
      </c>
      <c r="B15" s="128" t="s">
        <v>342</v>
      </c>
      <c r="C15" s="129" t="s">
        <v>343</v>
      </c>
      <c r="D15" s="129"/>
      <c r="E15" s="128"/>
      <c r="F15" s="130" t="s">
        <v>354</v>
      </c>
      <c r="G15" s="131" t="s">
        <v>360</v>
      </c>
      <c r="H15" s="129"/>
      <c r="I15" s="132">
        <v>1</v>
      </c>
      <c r="J15" s="133"/>
      <c r="K15" s="134">
        <v>23680</v>
      </c>
      <c r="L15" s="125">
        <v>23680</v>
      </c>
    </row>
    <row r="16" spans="1:12" s="74" customFormat="1">
      <c r="A16" s="127">
        <v>43990</v>
      </c>
      <c r="B16" s="128" t="s">
        <v>342</v>
      </c>
      <c r="C16" s="129" t="s">
        <v>343</v>
      </c>
      <c r="D16" s="129"/>
      <c r="E16" s="128"/>
      <c r="F16" s="130" t="s">
        <v>344</v>
      </c>
      <c r="G16" s="131" t="s">
        <v>364</v>
      </c>
      <c r="H16" s="135"/>
      <c r="I16" s="132">
        <v>4</v>
      </c>
      <c r="J16" s="133"/>
      <c r="K16" s="134"/>
      <c r="L16" s="125">
        <v>0</v>
      </c>
    </row>
    <row r="17" spans="1:12" s="74" customFormat="1">
      <c r="A17" s="127">
        <v>43990</v>
      </c>
      <c r="B17" s="128" t="s">
        <v>342</v>
      </c>
      <c r="C17" s="129" t="s">
        <v>343</v>
      </c>
      <c r="D17" s="129"/>
      <c r="E17" s="128"/>
      <c r="F17" s="130" t="s">
        <v>344</v>
      </c>
      <c r="G17" s="131" t="s">
        <v>365</v>
      </c>
      <c r="H17" s="129"/>
      <c r="I17" s="132">
        <v>1</v>
      </c>
      <c r="J17" s="133"/>
      <c r="K17" s="134"/>
      <c r="L17" s="125">
        <v>0</v>
      </c>
    </row>
    <row r="18" spans="1:12" s="74" customFormat="1">
      <c r="A18" s="127">
        <v>43991</v>
      </c>
      <c r="B18" s="128" t="s">
        <v>342</v>
      </c>
      <c r="C18" s="129" t="s">
        <v>343</v>
      </c>
      <c r="D18" s="129"/>
      <c r="E18" s="128"/>
      <c r="F18" s="130" t="s">
        <v>366</v>
      </c>
      <c r="G18" s="131"/>
      <c r="H18" s="129"/>
      <c r="I18" s="132">
        <v>1</v>
      </c>
      <c r="J18" s="133"/>
      <c r="K18" s="134"/>
      <c r="L18" s="125">
        <v>0</v>
      </c>
    </row>
    <row r="19" spans="1:12" s="74" customFormat="1">
      <c r="A19" s="127">
        <v>43997</v>
      </c>
      <c r="B19" s="128" t="s">
        <v>342</v>
      </c>
      <c r="C19" s="129" t="s">
        <v>343</v>
      </c>
      <c r="D19" s="129"/>
      <c r="E19" s="128"/>
      <c r="F19" s="130" t="s">
        <v>367</v>
      </c>
      <c r="G19" s="131"/>
      <c r="H19" s="129"/>
      <c r="I19" s="132">
        <v>1</v>
      </c>
      <c r="J19" s="133"/>
      <c r="K19" s="134"/>
      <c r="L19" s="125">
        <v>0</v>
      </c>
    </row>
    <row r="20" spans="1:12" s="74" customFormat="1">
      <c r="A20" s="127">
        <v>43997</v>
      </c>
      <c r="B20" s="128" t="s">
        <v>342</v>
      </c>
      <c r="C20" s="129" t="s">
        <v>343</v>
      </c>
      <c r="D20" s="129"/>
      <c r="E20" s="128"/>
      <c r="F20" s="130" t="s">
        <v>344</v>
      </c>
      <c r="G20" s="141" t="s">
        <v>364</v>
      </c>
      <c r="H20" s="129"/>
      <c r="I20" s="132">
        <v>4</v>
      </c>
      <c r="J20" s="133"/>
      <c r="K20" s="134"/>
      <c r="L20" s="125">
        <v>0</v>
      </c>
    </row>
    <row r="21" spans="1:12" s="74" customFormat="1">
      <c r="A21" s="127">
        <v>43997</v>
      </c>
      <c r="B21" s="128" t="s">
        <v>342</v>
      </c>
      <c r="C21" s="129" t="s">
        <v>343</v>
      </c>
      <c r="D21" s="129"/>
      <c r="E21" s="128"/>
      <c r="F21" s="130" t="s">
        <v>344</v>
      </c>
      <c r="G21" s="131" t="s">
        <v>365</v>
      </c>
      <c r="H21" s="129"/>
      <c r="I21" s="132">
        <v>1</v>
      </c>
      <c r="J21" s="133"/>
      <c r="K21" s="134"/>
      <c r="L21" s="125">
        <v>0</v>
      </c>
    </row>
    <row r="22" spans="1:12" s="74" customFormat="1">
      <c r="A22" s="127">
        <v>43998</v>
      </c>
      <c r="B22" s="128" t="s">
        <v>342</v>
      </c>
      <c r="C22" s="129" t="s">
        <v>343</v>
      </c>
      <c r="D22" s="129"/>
      <c r="E22" s="128"/>
      <c r="F22" s="130" t="s">
        <v>368</v>
      </c>
      <c r="G22" s="131" t="s">
        <v>369</v>
      </c>
      <c r="H22" s="129"/>
      <c r="I22" s="132">
        <v>1</v>
      </c>
      <c r="J22" s="133"/>
      <c r="K22" s="134"/>
      <c r="L22" s="125">
        <v>0</v>
      </c>
    </row>
  </sheetData>
  <phoneticPr fontId="26"/>
  <dataValidations count="4">
    <dataValidation type="list" allowBlank="1" showInputMessage="1" showErrorMessage="1" sqref="D3:D22" xr:uid="{1DD8543B-28FF-43BE-B547-CA1014E993CC}">
      <formula1>$U$3:$U$480</formula1>
    </dataValidation>
    <dataValidation type="list" allowBlank="1" showInputMessage="1" showErrorMessage="1" sqref="E3:E22" xr:uid="{D518BF62-64AE-4508-AD7C-469D62EFED97}">
      <formula1>$W$3:$W$480</formula1>
    </dataValidation>
    <dataValidation type="list" allowBlank="1" showInputMessage="1" showErrorMessage="1" sqref="B3:B22" xr:uid="{3960CD46-0C8F-46BA-B8A2-BE4EF0CE2A5B}">
      <formula1>$Q$3:$Q$480</formula1>
    </dataValidation>
    <dataValidation type="list" allowBlank="1" showInputMessage="1" showErrorMessage="1" sqref="C3:C22" xr:uid="{0C7312F2-F9BC-4AF5-A79D-829255F5B92F}">
      <formula1>$S$3:$S$480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rgb="FFFFFF00"/>
  </sheetPr>
  <dimension ref="A2:L45"/>
  <sheetViews>
    <sheetView zoomScaleNormal="100" zoomScaleSheetLayoutView="100" workbookViewId="0">
      <selection activeCell="I43" sqref="I43:J43"/>
    </sheetView>
  </sheetViews>
  <sheetFormatPr defaultRowHeight="13.2"/>
  <cols>
    <col min="5" max="5" width="9.88671875" bestFit="1" customWidth="1"/>
  </cols>
  <sheetData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66" t="s">
        <v>77</v>
      </c>
      <c r="B3" s="9"/>
      <c r="C3" s="67" t="s">
        <v>78</v>
      </c>
      <c r="G3" s="9"/>
      <c r="K3" s="9"/>
      <c r="L3" s="9"/>
    </row>
    <row r="4" spans="1:12">
      <c r="A4" s="161"/>
      <c r="B4" s="163" t="s">
        <v>79</v>
      </c>
      <c r="C4" s="164"/>
      <c r="G4" s="9"/>
      <c r="L4" s="9"/>
    </row>
    <row r="5" spans="1:12">
      <c r="A5" s="162"/>
      <c r="B5" s="10" t="s">
        <v>80</v>
      </c>
      <c r="C5" s="10" t="s">
        <v>81</v>
      </c>
      <c r="G5" s="9"/>
      <c r="K5" s="9"/>
      <c r="L5" s="9"/>
    </row>
    <row r="6" spans="1:12">
      <c r="A6" s="12" t="s">
        <v>6</v>
      </c>
      <c r="B6" s="68">
        <v>2460</v>
      </c>
      <c r="C6" s="69">
        <v>3025</v>
      </c>
      <c r="G6" s="9"/>
      <c r="H6" s="9"/>
      <c r="I6" s="9"/>
      <c r="J6" s="9"/>
    </row>
    <row r="7" spans="1:12">
      <c r="A7" s="12" t="s">
        <v>7</v>
      </c>
      <c r="B7" s="11">
        <v>2250</v>
      </c>
      <c r="C7" s="50">
        <v>2734</v>
      </c>
      <c r="G7" s="9"/>
      <c r="H7" s="9"/>
      <c r="I7" s="9"/>
      <c r="J7" s="9"/>
    </row>
    <row r="8" spans="1:12">
      <c r="A8" s="12" t="s">
        <v>8</v>
      </c>
      <c r="B8" s="70">
        <v>2910</v>
      </c>
      <c r="C8" s="50">
        <v>3478</v>
      </c>
      <c r="D8" s="9"/>
      <c r="E8" s="9"/>
      <c r="F8" s="9"/>
      <c r="G8" s="9"/>
      <c r="H8" s="9"/>
      <c r="I8" s="9"/>
      <c r="J8" s="9"/>
    </row>
    <row r="9" spans="1:12">
      <c r="A9" s="12" t="s">
        <v>9</v>
      </c>
      <c r="B9" s="11">
        <v>3930</v>
      </c>
      <c r="C9" s="71">
        <v>4920</v>
      </c>
      <c r="D9" s="9"/>
      <c r="E9" s="9"/>
      <c r="F9" s="9"/>
      <c r="G9" s="9"/>
      <c r="H9" s="9"/>
      <c r="I9" s="9"/>
      <c r="J9" s="9"/>
    </row>
    <row r="10" spans="1:12">
      <c r="A10" s="12" t="s">
        <v>10</v>
      </c>
      <c r="B10" s="11">
        <v>5490</v>
      </c>
      <c r="C10" s="50">
        <v>7802</v>
      </c>
      <c r="D10" s="9"/>
      <c r="E10" s="9"/>
      <c r="F10" s="9"/>
      <c r="G10" s="9"/>
      <c r="H10" s="9"/>
      <c r="I10" s="9"/>
      <c r="J10" s="9"/>
    </row>
    <row r="11" spans="1:12">
      <c r="A11" s="12" t="s">
        <v>11</v>
      </c>
      <c r="B11" s="11">
        <v>7170</v>
      </c>
      <c r="C11" s="50">
        <v>6000</v>
      </c>
      <c r="D11" s="9"/>
      <c r="E11" s="9"/>
      <c r="F11" s="9"/>
      <c r="G11" s="9"/>
      <c r="H11" s="50"/>
      <c r="I11" s="50"/>
      <c r="J11" s="50" t="s">
        <v>333</v>
      </c>
    </row>
    <row r="12" spans="1:12">
      <c r="A12" s="12" t="s">
        <v>22</v>
      </c>
      <c r="B12" s="11">
        <v>9600</v>
      </c>
      <c r="C12" s="50">
        <v>16830</v>
      </c>
      <c r="D12" s="9"/>
      <c r="E12" s="9"/>
      <c r="F12" s="9"/>
      <c r="G12" s="9"/>
      <c r="H12" s="13">
        <v>1</v>
      </c>
      <c r="I12" s="13">
        <v>0.5</v>
      </c>
      <c r="J12" s="26">
        <v>1383</v>
      </c>
      <c r="K12" s="9"/>
    </row>
    <row r="13" spans="1:12">
      <c r="A13" s="12" t="s">
        <v>12</v>
      </c>
      <c r="B13" s="11">
        <v>9870</v>
      </c>
      <c r="C13" s="50">
        <v>15754</v>
      </c>
      <c r="D13" s="9"/>
      <c r="E13" s="9"/>
      <c r="F13" s="9"/>
      <c r="G13" s="9"/>
      <c r="H13" s="13">
        <v>451</v>
      </c>
      <c r="I13" s="13">
        <v>0.6</v>
      </c>
      <c r="J13" s="26">
        <v>1380</v>
      </c>
      <c r="K13" s="9"/>
    </row>
    <row r="14" spans="1:12">
      <c r="A14" s="12" t="s">
        <v>13</v>
      </c>
      <c r="B14" s="11">
        <v>14190</v>
      </c>
      <c r="C14" s="50">
        <v>22388</v>
      </c>
      <c r="D14" s="9"/>
      <c r="E14" s="9"/>
      <c r="F14" s="9"/>
      <c r="G14" s="9"/>
      <c r="H14" s="13">
        <v>751</v>
      </c>
      <c r="I14" s="13">
        <v>0.8</v>
      </c>
      <c r="J14" s="26">
        <v>1650</v>
      </c>
      <c r="K14" s="9"/>
      <c r="L14" s="9"/>
    </row>
    <row r="15" spans="1:12">
      <c r="A15" s="12" t="s">
        <v>14</v>
      </c>
      <c r="B15" s="11">
        <v>11220</v>
      </c>
      <c r="C15" s="50">
        <v>10255</v>
      </c>
      <c r="D15" s="9"/>
      <c r="E15" s="9"/>
      <c r="F15" s="9"/>
      <c r="G15" s="9"/>
      <c r="H15" s="13">
        <v>1501</v>
      </c>
      <c r="I15" s="51">
        <v>1</v>
      </c>
      <c r="J15" s="26">
        <v>1980</v>
      </c>
      <c r="K15" s="9"/>
      <c r="L15" s="9"/>
    </row>
    <row r="16" spans="1:12">
      <c r="A16" s="12" t="s">
        <v>15</v>
      </c>
      <c r="B16" s="11">
        <v>10980</v>
      </c>
      <c r="C16" s="71">
        <v>9859</v>
      </c>
      <c r="D16" s="9"/>
      <c r="E16" s="9"/>
      <c r="F16" s="9"/>
      <c r="G16" s="9"/>
      <c r="H16" s="9"/>
      <c r="I16" s="9"/>
      <c r="J16" s="9"/>
    </row>
    <row r="17" spans="1:12">
      <c r="A17" s="12" t="s">
        <v>16</v>
      </c>
      <c r="B17" s="11">
        <v>11670</v>
      </c>
      <c r="C17" s="50">
        <v>11014</v>
      </c>
      <c r="D17" s="9"/>
      <c r="E17" s="9"/>
      <c r="F17" s="9"/>
      <c r="G17" s="9"/>
      <c r="H17" s="9" t="s">
        <v>33</v>
      </c>
      <c r="I17" s="9"/>
      <c r="J17" s="9"/>
    </row>
    <row r="18" spans="1:12">
      <c r="A18" s="12" t="s">
        <v>17</v>
      </c>
      <c r="B18" s="11">
        <v>2670</v>
      </c>
      <c r="C18" s="50">
        <v>4589</v>
      </c>
      <c r="D18" s="9"/>
      <c r="E18" s="9"/>
      <c r="F18" s="9"/>
      <c r="G18" s="9"/>
      <c r="H18" s="13">
        <v>751</v>
      </c>
      <c r="I18" s="13">
        <v>0.8</v>
      </c>
      <c r="J18" s="26">
        <v>2130</v>
      </c>
    </row>
    <row r="19" spans="1:12">
      <c r="A19" s="12" t="s">
        <v>18</v>
      </c>
      <c r="B19" s="11">
        <v>2460</v>
      </c>
      <c r="C19" s="50">
        <v>4205</v>
      </c>
      <c r="D19" s="9"/>
      <c r="E19" s="9"/>
      <c r="F19" s="9"/>
      <c r="G19" s="9"/>
      <c r="H19" s="13">
        <v>1501</v>
      </c>
      <c r="I19" s="51">
        <v>1</v>
      </c>
      <c r="J19" s="26">
        <v>2825</v>
      </c>
    </row>
    <row r="20" spans="1:12">
      <c r="A20" s="12" t="s">
        <v>19</v>
      </c>
      <c r="B20" s="11">
        <v>3150</v>
      </c>
      <c r="C20" s="50">
        <v>6009</v>
      </c>
      <c r="D20" s="9"/>
      <c r="E20" s="9"/>
      <c r="F20" s="9"/>
      <c r="G20" s="9"/>
      <c r="H20" s="9"/>
      <c r="I20" s="9"/>
      <c r="J20" s="9"/>
    </row>
    <row r="21" spans="1:12">
      <c r="A21" s="12" t="s">
        <v>20</v>
      </c>
      <c r="B21" s="11">
        <v>4170</v>
      </c>
      <c r="C21" s="50">
        <v>8190</v>
      </c>
      <c r="D21" s="9"/>
      <c r="E21" s="9"/>
      <c r="F21" s="9"/>
      <c r="G21" s="9"/>
      <c r="H21" s="9"/>
      <c r="I21" s="9"/>
      <c r="J21" s="9"/>
    </row>
    <row r="22" spans="1:12">
      <c r="A22" s="12" t="s">
        <v>21</v>
      </c>
      <c r="B22" s="11">
        <v>5790</v>
      </c>
      <c r="C22" s="50">
        <v>13641</v>
      </c>
      <c r="D22" s="9"/>
      <c r="E22" s="9"/>
      <c r="F22" s="9"/>
      <c r="G22" s="9"/>
      <c r="H22" s="9"/>
      <c r="I22" s="9"/>
      <c r="J22" s="9"/>
    </row>
    <row r="23" spans="1:12">
      <c r="A23" s="12" t="s">
        <v>82</v>
      </c>
      <c r="B23" s="11">
        <v>8580</v>
      </c>
      <c r="C23" s="50">
        <v>22880</v>
      </c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12" t="s">
        <v>86</v>
      </c>
      <c r="B24" s="11">
        <v>28620</v>
      </c>
      <c r="C24" s="50"/>
      <c r="D24" s="9"/>
      <c r="E24" s="9"/>
      <c r="F24" s="9"/>
      <c r="G24" s="9"/>
      <c r="H24" s="9"/>
      <c r="I24" s="9"/>
      <c r="J24" s="9"/>
      <c r="K24" s="9"/>
      <c r="L24" s="9"/>
    </row>
    <row r="25" spans="1:12">
      <c r="A25" s="10"/>
      <c r="B25" s="11"/>
      <c r="C25" s="50"/>
      <c r="D25" s="9"/>
      <c r="E25" s="9"/>
      <c r="F25" s="9"/>
      <c r="G25" s="9"/>
      <c r="H25" s="9"/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>
      <c r="A28" s="165" t="s">
        <v>49</v>
      </c>
      <c r="B28" s="165"/>
      <c r="C28" s="165"/>
      <c r="D28" s="165"/>
    </row>
    <row r="29" spans="1:12">
      <c r="A29" s="165"/>
      <c r="B29" s="165"/>
      <c r="C29" s="165"/>
      <c r="D29" s="165"/>
    </row>
    <row r="30" spans="1:12">
      <c r="A30" s="166" t="s">
        <v>50</v>
      </c>
      <c r="B30" s="166"/>
      <c r="C30" s="166"/>
      <c r="D30" s="166"/>
    </row>
    <row r="31" spans="1:12" ht="13.8" thickBot="1">
      <c r="A31" s="60"/>
      <c r="B31" s="61" t="s">
        <v>46</v>
      </c>
      <c r="C31" s="59" t="s">
        <v>47</v>
      </c>
      <c r="D31" s="59" t="s">
        <v>48</v>
      </c>
    </row>
    <row r="32" spans="1:12" ht="13.8" thickTop="1">
      <c r="A32" s="64" t="s">
        <v>36</v>
      </c>
      <c r="B32" s="62">
        <v>98</v>
      </c>
      <c r="C32" s="57">
        <v>196</v>
      </c>
      <c r="D32" s="57">
        <v>673</v>
      </c>
    </row>
    <row r="33" spans="1:4">
      <c r="A33" s="65" t="s">
        <v>37</v>
      </c>
      <c r="B33" s="63">
        <v>115</v>
      </c>
      <c r="C33" s="58">
        <v>232</v>
      </c>
      <c r="D33" s="58">
        <v>788</v>
      </c>
    </row>
    <row r="34" spans="1:4">
      <c r="A34" s="65" t="s">
        <v>38</v>
      </c>
      <c r="B34" s="63">
        <v>149</v>
      </c>
      <c r="C34" s="58">
        <v>312</v>
      </c>
      <c r="D34" s="58">
        <v>1110</v>
      </c>
    </row>
    <row r="35" spans="1:4">
      <c r="A35" s="65" t="s">
        <v>39</v>
      </c>
      <c r="B35" s="63">
        <v>329</v>
      </c>
      <c r="C35" s="58">
        <v>710</v>
      </c>
      <c r="D35" s="58"/>
    </row>
    <row r="36" spans="1:4">
      <c r="A36" s="65" t="s">
        <v>40</v>
      </c>
      <c r="B36" s="63">
        <v>230</v>
      </c>
      <c r="C36" s="58"/>
      <c r="D36" s="58"/>
    </row>
    <row r="37" spans="1:4">
      <c r="A37" s="65" t="s">
        <v>41</v>
      </c>
      <c r="B37" s="63">
        <v>438</v>
      </c>
      <c r="C37" s="58"/>
      <c r="D37" s="58"/>
    </row>
    <row r="38" spans="1:4">
      <c r="A38" s="65" t="s">
        <v>42</v>
      </c>
      <c r="B38" s="63">
        <v>226</v>
      </c>
      <c r="C38" s="58">
        <v>455</v>
      </c>
      <c r="D38" s="58"/>
    </row>
    <row r="39" spans="1:4">
      <c r="A39" s="65" t="s">
        <v>43</v>
      </c>
      <c r="B39" s="63">
        <v>91</v>
      </c>
      <c r="C39" s="58">
        <v>170</v>
      </c>
      <c r="D39" s="58">
        <v>417</v>
      </c>
    </row>
    <row r="40" spans="1:4">
      <c r="A40" s="65" t="s">
        <v>44</v>
      </c>
      <c r="B40" s="63">
        <v>104</v>
      </c>
      <c r="C40" s="58">
        <v>230</v>
      </c>
      <c r="D40" s="58"/>
    </row>
    <row r="41" spans="1:4">
      <c r="A41" s="65" t="s">
        <v>45</v>
      </c>
      <c r="B41" s="63">
        <v>121</v>
      </c>
      <c r="C41" s="58"/>
      <c r="D41" s="58">
        <v>669</v>
      </c>
    </row>
    <row r="42" spans="1:4">
      <c r="A42" s="65"/>
      <c r="B42" s="63"/>
      <c r="C42" s="58"/>
      <c r="D42" s="58"/>
    </row>
    <row r="43" spans="1:4">
      <c r="A43" s="65"/>
      <c r="B43" s="63"/>
      <c r="C43" s="58"/>
      <c r="D43" s="58"/>
    </row>
    <row r="44" spans="1:4">
      <c r="A44" s="65"/>
      <c r="B44" s="63"/>
      <c r="C44" s="58"/>
      <c r="D44" s="58"/>
    </row>
    <row r="45" spans="1:4">
      <c r="A45" s="65"/>
      <c r="B45" s="63"/>
      <c r="C45" s="58"/>
      <c r="D45" s="58"/>
    </row>
  </sheetData>
  <dataConsolidate/>
  <mergeCells count="4">
    <mergeCell ref="A4:A5"/>
    <mergeCell ref="B4:C4"/>
    <mergeCell ref="A28:D29"/>
    <mergeCell ref="A30:D30"/>
  </mergeCells>
  <phoneticPr fontId="3"/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FFFF00"/>
  </sheetPr>
  <dimension ref="A1:Z90"/>
  <sheetViews>
    <sheetView topLeftCell="C1" zoomScale="115" zoomScaleNormal="115" zoomScalePageLayoutView="120" workbookViewId="0">
      <pane ySplit="5" topLeftCell="A18" activePane="bottomLeft" state="frozen"/>
      <selection activeCell="I43" sqref="I43:J43"/>
      <selection pane="bottomLeft" activeCell="I43" sqref="I43:J43"/>
    </sheetView>
  </sheetViews>
  <sheetFormatPr defaultRowHeight="13.2"/>
  <cols>
    <col min="1" max="1" width="9.21875" bestFit="1" customWidth="1"/>
    <col min="2" max="2" width="9.21875" customWidth="1"/>
    <col min="3" max="3" width="9.21875" style="90" customWidth="1"/>
    <col min="4" max="4" width="9.21875" customWidth="1"/>
    <col min="5" max="5" width="6.6640625" bestFit="1" customWidth="1"/>
    <col min="6" max="6" width="6.5546875" bestFit="1" customWidth="1"/>
    <col min="7" max="7" width="6.5546875" customWidth="1"/>
    <col min="8" max="8" width="6.5546875" style="72" customWidth="1"/>
    <col min="9" max="9" width="8.6640625" style="72" bestFit="1" customWidth="1"/>
    <col min="10" max="10" width="9.21875" customWidth="1"/>
    <col min="11" max="11" width="9.21875" style="90" customWidth="1"/>
    <col min="12" max="12" width="9.21875" customWidth="1"/>
    <col min="13" max="17" width="13.6640625" customWidth="1"/>
    <col min="18" max="20" width="6.6640625" customWidth="1"/>
    <col min="21" max="21" width="7.77734375" bestFit="1" customWidth="1"/>
    <col min="22" max="27" width="6.6640625" customWidth="1"/>
    <col min="33" max="33" width="9.77734375" bestFit="1" customWidth="1"/>
  </cols>
  <sheetData>
    <row r="1" spans="1:26" ht="16.2">
      <c r="A1" s="23"/>
      <c r="B1" s="23"/>
      <c r="C1" s="88"/>
      <c r="D1" s="23"/>
      <c r="E1" s="24"/>
      <c r="J1" s="23"/>
      <c r="K1" s="88"/>
      <c r="L1" s="23"/>
    </row>
    <row r="2" spans="1:26">
      <c r="A2" s="27" t="s">
        <v>26</v>
      </c>
      <c r="B2" s="27"/>
      <c r="C2" s="89"/>
      <c r="D2" s="27"/>
      <c r="E2" s="167"/>
      <c r="F2" s="167"/>
      <c r="G2" s="114"/>
      <c r="H2" s="94"/>
      <c r="I2" s="94"/>
      <c r="J2" s="27"/>
      <c r="K2" s="89"/>
      <c r="L2" s="27"/>
      <c r="R2" s="20"/>
      <c r="S2" s="21"/>
      <c r="T2" s="21"/>
      <c r="U2" s="21"/>
      <c r="V2" s="21"/>
      <c r="W2" s="21"/>
      <c r="X2" s="21"/>
      <c r="Y2" s="21"/>
      <c r="Z2" s="21"/>
    </row>
    <row r="3" spans="1:26">
      <c r="A3" s="6"/>
      <c r="B3" s="6"/>
      <c r="C3" s="91"/>
      <c r="D3" s="6"/>
      <c r="J3" s="6"/>
      <c r="K3" s="91"/>
      <c r="L3" s="6"/>
      <c r="R3" s="20"/>
      <c r="S3" s="21"/>
      <c r="T3" s="21"/>
      <c r="U3" s="21"/>
      <c r="V3" s="21"/>
      <c r="W3" s="21"/>
      <c r="X3" s="21"/>
      <c r="Y3" s="21"/>
      <c r="Z3" s="21"/>
    </row>
    <row r="4" spans="1:26" ht="13.5" customHeight="1">
      <c r="A4" s="6" t="s">
        <v>87</v>
      </c>
      <c r="E4" s="15"/>
      <c r="F4" s="15"/>
      <c r="G4" s="73"/>
      <c r="H4" s="87"/>
      <c r="I4" s="87"/>
      <c r="J4" t="s">
        <v>111</v>
      </c>
      <c r="M4" s="30"/>
      <c r="N4" s="30"/>
      <c r="O4" s="30"/>
      <c r="P4" s="30"/>
      <c r="Q4" s="30"/>
      <c r="R4" s="16"/>
      <c r="S4" s="25"/>
      <c r="T4" s="25"/>
      <c r="U4" s="25"/>
      <c r="V4" s="25"/>
      <c r="W4" s="25"/>
      <c r="X4" s="17"/>
      <c r="Y4" s="21"/>
      <c r="Z4" s="21"/>
    </row>
    <row r="5" spans="1:26" ht="13.5" customHeight="1">
      <c r="A5" s="28" t="s">
        <v>27</v>
      </c>
      <c r="B5" s="151" t="s">
        <v>98</v>
      </c>
      <c r="C5" s="152" t="s">
        <v>99</v>
      </c>
      <c r="D5" s="151" t="s">
        <v>100</v>
      </c>
      <c r="E5" s="147" t="s">
        <v>0</v>
      </c>
      <c r="F5" s="147" t="s">
        <v>1</v>
      </c>
      <c r="G5" s="144" t="s">
        <v>375</v>
      </c>
      <c r="H5" s="144" t="s">
        <v>376</v>
      </c>
      <c r="J5" s="155" t="s">
        <v>98</v>
      </c>
      <c r="K5" s="156" t="s">
        <v>99</v>
      </c>
      <c r="L5" s="155" t="s">
        <v>100</v>
      </c>
      <c r="M5" s="29" t="s">
        <v>84</v>
      </c>
      <c r="N5" s="29" t="s">
        <v>85</v>
      </c>
      <c r="O5" s="97" t="s">
        <v>110</v>
      </c>
      <c r="P5" s="96" t="s">
        <v>35</v>
      </c>
      <c r="Q5" s="158" t="s">
        <v>83</v>
      </c>
      <c r="R5" s="159" t="s">
        <v>375</v>
      </c>
      <c r="S5" s="144" t="s">
        <v>376</v>
      </c>
      <c r="V5" s="49"/>
      <c r="W5" s="73"/>
      <c r="X5" s="17"/>
    </row>
    <row r="6" spans="1:26" ht="13.5" customHeight="1">
      <c r="A6" s="107">
        <v>43929</v>
      </c>
      <c r="B6" s="153" t="s">
        <v>101</v>
      </c>
      <c r="C6" s="153">
        <v>0.5</v>
      </c>
      <c r="D6" s="153" t="s">
        <v>103</v>
      </c>
      <c r="E6" s="108">
        <v>27.1</v>
      </c>
      <c r="F6" s="108">
        <v>24.78</v>
      </c>
      <c r="G6" s="145"/>
      <c r="H6" s="145"/>
      <c r="I6" s="107">
        <v>43929</v>
      </c>
      <c r="J6" s="157" t="s">
        <v>101</v>
      </c>
      <c r="K6" s="157">
        <v>0.5</v>
      </c>
      <c r="L6" s="157" t="s">
        <v>103</v>
      </c>
      <c r="M6" s="18">
        <v>300</v>
      </c>
      <c r="N6" s="18">
        <v>400</v>
      </c>
      <c r="O6" s="29">
        <v>1125</v>
      </c>
      <c r="P6" s="19">
        <v>3</v>
      </c>
      <c r="Q6" s="109">
        <f>(((M6+N6)*0.002)*(O6*0.001))*P6</f>
        <v>4.7250000000000005</v>
      </c>
      <c r="R6" s="160"/>
      <c r="S6" s="145"/>
      <c r="V6" s="25"/>
      <c r="W6" s="25"/>
      <c r="X6" s="17"/>
    </row>
    <row r="7" spans="1:26">
      <c r="A7" s="2">
        <v>43929</v>
      </c>
      <c r="B7" s="153" t="s">
        <v>101</v>
      </c>
      <c r="C7" s="153">
        <v>0.5</v>
      </c>
      <c r="D7" s="153" t="s">
        <v>103</v>
      </c>
      <c r="E7" s="148">
        <v>0.52</v>
      </c>
      <c r="F7" s="148">
        <v>0.28999999999999998</v>
      </c>
      <c r="G7" s="145"/>
      <c r="H7" s="145"/>
      <c r="I7" s="2">
        <v>43929</v>
      </c>
      <c r="J7" s="157" t="s">
        <v>101</v>
      </c>
      <c r="K7" s="157">
        <v>0.6</v>
      </c>
      <c r="L7" s="157" t="s">
        <v>103</v>
      </c>
      <c r="M7" s="18">
        <v>300</v>
      </c>
      <c r="N7" s="18">
        <v>600</v>
      </c>
      <c r="O7" s="29">
        <v>1125</v>
      </c>
      <c r="P7" s="19">
        <v>5</v>
      </c>
      <c r="Q7" s="109">
        <f t="shared" ref="Q7:Q70" si="0">(((M7+N7)*0.002)*(O7*0.001))*P7</f>
        <v>10.125</v>
      </c>
      <c r="R7" s="160"/>
      <c r="S7" s="145"/>
      <c r="V7" s="25"/>
      <c r="W7" s="25"/>
      <c r="X7" s="17"/>
    </row>
    <row r="8" spans="1:26">
      <c r="A8" s="2">
        <v>43929</v>
      </c>
      <c r="B8" s="153" t="s">
        <v>101</v>
      </c>
      <c r="C8" s="153">
        <v>0.6</v>
      </c>
      <c r="D8" s="153" t="s">
        <v>103</v>
      </c>
      <c r="E8" s="108">
        <v>86.98</v>
      </c>
      <c r="F8" s="108">
        <v>73.44</v>
      </c>
      <c r="G8" s="145"/>
      <c r="H8" s="145"/>
      <c r="I8" s="2">
        <v>43929</v>
      </c>
      <c r="J8" s="157" t="s">
        <v>101</v>
      </c>
      <c r="K8" s="157">
        <v>0.8</v>
      </c>
      <c r="L8" s="157" t="s">
        <v>103</v>
      </c>
      <c r="M8" s="18">
        <v>800</v>
      </c>
      <c r="N8" s="18">
        <v>300</v>
      </c>
      <c r="O8" s="29">
        <v>895</v>
      </c>
      <c r="P8" s="19">
        <v>3</v>
      </c>
      <c r="Q8" s="109">
        <f t="shared" si="0"/>
        <v>5.9070000000000009</v>
      </c>
      <c r="R8" s="160"/>
      <c r="S8" s="145"/>
      <c r="V8" s="25"/>
      <c r="W8" s="25"/>
      <c r="X8" s="17"/>
    </row>
    <row r="9" spans="1:26">
      <c r="A9" s="2">
        <v>43929</v>
      </c>
      <c r="B9" s="153" t="s">
        <v>101</v>
      </c>
      <c r="C9" s="153">
        <v>0.6</v>
      </c>
      <c r="D9" s="153" t="s">
        <v>103</v>
      </c>
      <c r="E9" s="148">
        <v>57.13</v>
      </c>
      <c r="F9" s="149">
        <v>40.06</v>
      </c>
      <c r="G9" s="145"/>
      <c r="H9" s="145"/>
      <c r="I9" s="2">
        <v>43929</v>
      </c>
      <c r="J9" s="157" t="s">
        <v>101</v>
      </c>
      <c r="K9" s="157">
        <v>1</v>
      </c>
      <c r="L9" s="157" t="s">
        <v>103</v>
      </c>
      <c r="M9" s="18">
        <v>1600</v>
      </c>
      <c r="N9" s="18">
        <v>500</v>
      </c>
      <c r="O9" s="29">
        <v>895</v>
      </c>
      <c r="P9" s="19">
        <v>3</v>
      </c>
      <c r="Q9" s="109">
        <f>(((M9+N9)*0.002)*(O9*0.001))*P9</f>
        <v>11.277000000000001</v>
      </c>
      <c r="R9" s="160"/>
      <c r="S9" s="145"/>
      <c r="V9" s="25"/>
      <c r="W9" s="25"/>
      <c r="X9" s="17"/>
    </row>
    <row r="10" spans="1:26" ht="12" customHeight="1">
      <c r="A10" s="2">
        <v>43931</v>
      </c>
      <c r="B10" s="153" t="s">
        <v>101</v>
      </c>
      <c r="C10" s="153">
        <v>0.5</v>
      </c>
      <c r="D10" s="153" t="s">
        <v>103</v>
      </c>
      <c r="E10" s="148">
        <v>8.92</v>
      </c>
      <c r="F10" s="148">
        <v>7.93</v>
      </c>
      <c r="G10" s="145"/>
      <c r="H10" s="145"/>
      <c r="I10" s="2">
        <v>43931</v>
      </c>
      <c r="J10" s="157" t="s">
        <v>105</v>
      </c>
      <c r="K10" s="157">
        <v>0.5</v>
      </c>
      <c r="L10" s="157" t="s">
        <v>103</v>
      </c>
      <c r="M10" s="18">
        <v>400</v>
      </c>
      <c r="N10" s="18">
        <v>400</v>
      </c>
      <c r="O10" s="29">
        <v>1125</v>
      </c>
      <c r="P10" s="19">
        <v>1</v>
      </c>
      <c r="Q10" s="109">
        <f t="shared" si="0"/>
        <v>1.8</v>
      </c>
      <c r="R10" s="160"/>
      <c r="S10" s="145"/>
      <c r="V10" s="25"/>
      <c r="W10" s="25"/>
      <c r="X10" s="17"/>
    </row>
    <row r="11" spans="1:26" ht="12" customHeight="1">
      <c r="A11" s="2">
        <v>43931</v>
      </c>
      <c r="B11" s="153" t="s">
        <v>101</v>
      </c>
      <c r="C11" s="153">
        <v>0.6</v>
      </c>
      <c r="D11" s="153" t="s">
        <v>103</v>
      </c>
      <c r="E11" s="143">
        <v>19.739999999999998</v>
      </c>
      <c r="F11" s="150">
        <v>16.88</v>
      </c>
      <c r="G11" s="145"/>
      <c r="H11" s="145"/>
      <c r="I11" s="2">
        <v>43931</v>
      </c>
      <c r="J11" s="157" t="s">
        <v>101</v>
      </c>
      <c r="K11" s="157">
        <v>0.6</v>
      </c>
      <c r="L11" s="157" t="s">
        <v>103</v>
      </c>
      <c r="M11" s="18">
        <v>500</v>
      </c>
      <c r="N11" s="18">
        <v>500</v>
      </c>
      <c r="O11" s="29">
        <v>1125</v>
      </c>
      <c r="P11" s="19">
        <v>2</v>
      </c>
      <c r="Q11" s="109">
        <f t="shared" si="0"/>
        <v>4.5</v>
      </c>
      <c r="R11" s="160"/>
      <c r="S11" s="145"/>
      <c r="V11" s="25"/>
      <c r="W11" s="25"/>
      <c r="X11" s="17"/>
    </row>
    <row r="12" spans="1:26" ht="12" customHeight="1">
      <c r="A12" s="2">
        <v>43934</v>
      </c>
      <c r="B12" s="153" t="s">
        <v>101</v>
      </c>
      <c r="C12" s="153">
        <v>0.5</v>
      </c>
      <c r="D12" s="153" t="s">
        <v>103</v>
      </c>
      <c r="E12" s="148">
        <v>6.79</v>
      </c>
      <c r="F12" s="148">
        <v>4.33</v>
      </c>
      <c r="G12" s="145"/>
      <c r="H12" s="145"/>
      <c r="I12" s="2">
        <v>43934</v>
      </c>
      <c r="J12" s="157" t="s">
        <v>105</v>
      </c>
      <c r="K12" s="157">
        <v>0.8</v>
      </c>
      <c r="L12" s="157" t="s">
        <v>103</v>
      </c>
      <c r="M12" s="18">
        <v>600</v>
      </c>
      <c r="N12" s="18">
        <v>600</v>
      </c>
      <c r="O12" s="29">
        <v>895</v>
      </c>
      <c r="P12" s="19">
        <v>5</v>
      </c>
      <c r="Q12" s="109">
        <f t="shared" si="0"/>
        <v>10.74</v>
      </c>
      <c r="R12" s="160"/>
      <c r="S12" s="145"/>
      <c r="V12" s="25"/>
      <c r="W12" s="25"/>
      <c r="X12" s="17"/>
    </row>
    <row r="13" spans="1:26" ht="12" customHeight="1">
      <c r="A13" s="2">
        <v>43934</v>
      </c>
      <c r="B13" s="153" t="s">
        <v>101</v>
      </c>
      <c r="C13" s="153">
        <v>0.6</v>
      </c>
      <c r="D13" s="153" t="s">
        <v>103</v>
      </c>
      <c r="E13" s="143">
        <v>57.57</v>
      </c>
      <c r="F13" s="150">
        <v>49.73</v>
      </c>
      <c r="G13" s="145"/>
      <c r="H13" s="145"/>
      <c r="I13" s="2">
        <v>43934</v>
      </c>
      <c r="J13" s="157" t="s">
        <v>101</v>
      </c>
      <c r="K13" s="157">
        <v>1</v>
      </c>
      <c r="L13" s="157" t="s">
        <v>103</v>
      </c>
      <c r="M13" s="18">
        <v>1700</v>
      </c>
      <c r="N13" s="18">
        <v>500</v>
      </c>
      <c r="O13" s="29">
        <v>895</v>
      </c>
      <c r="P13" s="19">
        <v>6</v>
      </c>
      <c r="Q13" s="109">
        <f t="shared" si="0"/>
        <v>23.628000000000004</v>
      </c>
      <c r="R13" s="160"/>
      <c r="S13" s="145"/>
      <c r="V13" s="25"/>
      <c r="W13" s="25"/>
      <c r="X13" s="17"/>
    </row>
    <row r="14" spans="1:26" ht="12" customHeight="1">
      <c r="A14" s="2">
        <v>43935</v>
      </c>
      <c r="B14" s="153" t="s">
        <v>101</v>
      </c>
      <c r="C14" s="153">
        <v>0.5</v>
      </c>
      <c r="D14" s="153" t="s">
        <v>103</v>
      </c>
      <c r="E14" s="148">
        <v>18.71</v>
      </c>
      <c r="F14" s="148">
        <v>15.74</v>
      </c>
      <c r="G14" s="145"/>
      <c r="H14" s="145"/>
      <c r="I14" s="2">
        <v>43935</v>
      </c>
      <c r="J14" s="157" t="s">
        <v>101</v>
      </c>
      <c r="K14" s="157">
        <v>0.5</v>
      </c>
      <c r="L14" s="157" t="s">
        <v>103</v>
      </c>
      <c r="M14" s="18">
        <v>300</v>
      </c>
      <c r="N14" s="18">
        <v>300</v>
      </c>
      <c r="O14" s="29">
        <v>1125</v>
      </c>
      <c r="P14" s="19">
        <v>3</v>
      </c>
      <c r="Q14" s="109">
        <f t="shared" si="0"/>
        <v>4.05</v>
      </c>
      <c r="R14" s="160"/>
      <c r="S14" s="145"/>
      <c r="V14" s="25"/>
      <c r="W14" s="25"/>
      <c r="X14" s="17"/>
    </row>
    <row r="15" spans="1:26" ht="12" customHeight="1">
      <c r="A15" s="2">
        <v>43935</v>
      </c>
      <c r="B15" s="153" t="s">
        <v>101</v>
      </c>
      <c r="C15" s="153">
        <v>0.6</v>
      </c>
      <c r="D15" s="153" t="s">
        <v>103</v>
      </c>
      <c r="E15" s="143">
        <v>2.71</v>
      </c>
      <c r="F15" s="150">
        <v>2.58</v>
      </c>
      <c r="G15" s="145"/>
      <c r="H15" s="145"/>
      <c r="I15" s="2">
        <v>43935</v>
      </c>
      <c r="J15" s="157" t="s">
        <v>105</v>
      </c>
      <c r="K15" s="157">
        <v>0.6</v>
      </c>
      <c r="L15" s="157" t="s">
        <v>103</v>
      </c>
      <c r="M15" s="18">
        <v>600</v>
      </c>
      <c r="N15" s="18">
        <v>600</v>
      </c>
      <c r="O15" s="29">
        <v>1125</v>
      </c>
      <c r="P15" s="19">
        <v>4</v>
      </c>
      <c r="Q15" s="109">
        <f t="shared" si="0"/>
        <v>10.799999999999999</v>
      </c>
      <c r="R15" s="160"/>
      <c r="S15" s="145"/>
      <c r="V15" s="25"/>
      <c r="W15" s="25"/>
      <c r="X15" s="17"/>
    </row>
    <row r="16" spans="1:26" ht="12" customHeight="1">
      <c r="A16" s="2">
        <v>43935</v>
      </c>
      <c r="B16" s="153" t="s">
        <v>101</v>
      </c>
      <c r="C16" s="153">
        <v>0.6</v>
      </c>
      <c r="D16" s="153" t="s">
        <v>103</v>
      </c>
      <c r="E16" s="143">
        <v>2.04</v>
      </c>
      <c r="F16" s="150">
        <v>1.34</v>
      </c>
      <c r="G16" s="145"/>
      <c r="H16" s="145"/>
      <c r="I16" s="2">
        <v>43935</v>
      </c>
      <c r="J16" s="157" t="s">
        <v>101</v>
      </c>
      <c r="K16" s="157">
        <v>0.8</v>
      </c>
      <c r="L16" s="157" t="s">
        <v>103</v>
      </c>
      <c r="M16" s="18">
        <v>800</v>
      </c>
      <c r="N16" s="18">
        <v>800</v>
      </c>
      <c r="O16" s="29">
        <v>895</v>
      </c>
      <c r="P16" s="19">
        <v>6</v>
      </c>
      <c r="Q16" s="109">
        <f t="shared" si="0"/>
        <v>17.184000000000001</v>
      </c>
      <c r="R16" s="160"/>
      <c r="S16" s="145"/>
      <c r="V16" s="25"/>
      <c r="W16" s="25"/>
      <c r="X16" s="17"/>
    </row>
    <row r="17" spans="1:24" ht="12" customHeight="1">
      <c r="A17" s="2">
        <v>43936</v>
      </c>
      <c r="B17" s="153" t="s">
        <v>101</v>
      </c>
      <c r="C17" s="153">
        <v>0.5</v>
      </c>
      <c r="D17" s="153" t="s">
        <v>103</v>
      </c>
      <c r="E17" s="148">
        <v>13.9</v>
      </c>
      <c r="F17" s="148">
        <v>11.75</v>
      </c>
      <c r="G17" s="145"/>
      <c r="H17" s="145"/>
      <c r="I17" s="2">
        <v>43936</v>
      </c>
      <c r="J17" s="157" t="s">
        <v>101</v>
      </c>
      <c r="K17" s="157">
        <v>1</v>
      </c>
      <c r="L17" s="157" t="s">
        <v>103</v>
      </c>
      <c r="M17" s="18">
        <v>1800</v>
      </c>
      <c r="N17" s="18">
        <v>900</v>
      </c>
      <c r="O17" s="29">
        <v>895</v>
      </c>
      <c r="P17" s="19">
        <v>5</v>
      </c>
      <c r="Q17" s="109">
        <f t="shared" si="0"/>
        <v>24.164999999999999</v>
      </c>
      <c r="R17" s="160"/>
      <c r="S17" s="145"/>
      <c r="V17" s="25"/>
      <c r="W17" s="25"/>
      <c r="X17" s="17"/>
    </row>
    <row r="18" spans="1:24" ht="12" customHeight="1">
      <c r="A18" s="2">
        <v>43936</v>
      </c>
      <c r="B18" s="153" t="s">
        <v>101</v>
      </c>
      <c r="C18" s="153">
        <v>0.6</v>
      </c>
      <c r="D18" s="153" t="s">
        <v>103</v>
      </c>
      <c r="E18" s="143">
        <v>69.41</v>
      </c>
      <c r="F18" s="150">
        <v>55.63</v>
      </c>
      <c r="G18" s="145"/>
      <c r="H18" s="145"/>
      <c r="I18" s="2">
        <v>43936</v>
      </c>
      <c r="J18" s="157" t="s">
        <v>105</v>
      </c>
      <c r="K18" s="157">
        <v>0.5</v>
      </c>
      <c r="L18" s="157" t="s">
        <v>103</v>
      </c>
      <c r="M18" s="18">
        <v>350</v>
      </c>
      <c r="N18" s="18">
        <v>350</v>
      </c>
      <c r="O18" s="29">
        <v>1125</v>
      </c>
      <c r="P18" s="19">
        <v>10</v>
      </c>
      <c r="Q18" s="109">
        <f t="shared" si="0"/>
        <v>15.750000000000002</v>
      </c>
      <c r="R18" s="160"/>
      <c r="S18" s="145"/>
      <c r="V18" s="25"/>
      <c r="W18" s="25"/>
      <c r="X18" s="17"/>
    </row>
    <row r="19" spans="1:24" ht="12" customHeight="1">
      <c r="A19" s="2">
        <v>43936</v>
      </c>
      <c r="B19" s="153" t="s">
        <v>101</v>
      </c>
      <c r="C19" s="153">
        <v>0.8</v>
      </c>
      <c r="D19" s="153" t="s">
        <v>103</v>
      </c>
      <c r="E19" s="143">
        <v>1.25</v>
      </c>
      <c r="F19" s="150">
        <v>0.87</v>
      </c>
      <c r="G19" s="145"/>
      <c r="H19" s="145"/>
      <c r="I19" s="2">
        <v>43935</v>
      </c>
      <c r="J19" s="157" t="s">
        <v>101</v>
      </c>
      <c r="K19" s="157">
        <v>0.6</v>
      </c>
      <c r="L19" s="157" t="s">
        <v>103</v>
      </c>
      <c r="M19" s="18">
        <v>600</v>
      </c>
      <c r="N19" s="18">
        <v>500</v>
      </c>
      <c r="O19" s="29">
        <v>1125</v>
      </c>
      <c r="P19" s="19">
        <v>5</v>
      </c>
      <c r="Q19" s="109">
        <f t="shared" si="0"/>
        <v>12.375</v>
      </c>
      <c r="R19" s="160"/>
      <c r="S19" s="145"/>
      <c r="V19" s="25"/>
      <c r="W19" s="25"/>
      <c r="X19" s="17"/>
    </row>
    <row r="20" spans="1:24" ht="12" customHeight="1">
      <c r="A20" s="2">
        <v>43937</v>
      </c>
      <c r="B20" s="153" t="s">
        <v>101</v>
      </c>
      <c r="C20" s="153">
        <v>0.5</v>
      </c>
      <c r="D20" s="153" t="s">
        <v>103</v>
      </c>
      <c r="E20" s="148">
        <v>2.02</v>
      </c>
      <c r="F20" s="148">
        <v>1.26</v>
      </c>
      <c r="G20" s="145"/>
      <c r="H20" s="145"/>
      <c r="I20" s="2">
        <v>43936</v>
      </c>
      <c r="J20" s="157" t="s">
        <v>101</v>
      </c>
      <c r="K20" s="157">
        <v>0.8</v>
      </c>
      <c r="L20" s="157" t="s">
        <v>103</v>
      </c>
      <c r="M20" s="18">
        <v>800</v>
      </c>
      <c r="N20" s="18">
        <v>800</v>
      </c>
      <c r="O20" s="29">
        <v>895</v>
      </c>
      <c r="P20" s="19">
        <v>2</v>
      </c>
      <c r="Q20" s="109">
        <f t="shared" si="0"/>
        <v>5.7280000000000006</v>
      </c>
      <c r="R20" s="160"/>
      <c r="S20" s="145"/>
      <c r="V20" s="25"/>
      <c r="W20" s="25"/>
      <c r="X20" s="17"/>
    </row>
    <row r="21" spans="1:24" ht="12" customHeight="1">
      <c r="A21" s="2">
        <v>43938</v>
      </c>
      <c r="B21" s="153" t="s">
        <v>101</v>
      </c>
      <c r="C21" s="153">
        <v>0.5</v>
      </c>
      <c r="D21" s="153" t="s">
        <v>103</v>
      </c>
      <c r="E21" s="148">
        <v>5.62</v>
      </c>
      <c r="F21" s="148">
        <v>4.8</v>
      </c>
      <c r="G21" s="145"/>
      <c r="H21" s="145"/>
      <c r="I21" s="92"/>
      <c r="J21" s="98"/>
      <c r="K21" s="98"/>
      <c r="L21" s="98"/>
      <c r="M21" s="18"/>
      <c r="N21" s="18"/>
      <c r="O21" s="29"/>
      <c r="P21" s="19"/>
      <c r="Q21" s="48">
        <f t="shared" si="0"/>
        <v>0</v>
      </c>
      <c r="V21" s="25"/>
      <c r="W21" s="25"/>
      <c r="X21" s="17"/>
    </row>
    <row r="22" spans="1:24" ht="12" customHeight="1">
      <c r="A22" s="2">
        <v>43938</v>
      </c>
      <c r="B22" s="153" t="s">
        <v>101</v>
      </c>
      <c r="C22" s="153">
        <v>0.6</v>
      </c>
      <c r="D22" s="153" t="s">
        <v>103</v>
      </c>
      <c r="E22" s="143">
        <v>15.74</v>
      </c>
      <c r="F22" s="150">
        <v>12.51</v>
      </c>
      <c r="G22" s="145"/>
      <c r="H22" s="145"/>
      <c r="I22" s="93"/>
      <c r="J22" s="98"/>
      <c r="K22" s="98"/>
      <c r="L22" s="98"/>
      <c r="M22" s="18"/>
      <c r="N22" s="18"/>
      <c r="O22" s="29"/>
      <c r="P22" s="19"/>
      <c r="Q22" s="48">
        <f t="shared" si="0"/>
        <v>0</v>
      </c>
      <c r="V22" s="25"/>
      <c r="W22" s="25"/>
      <c r="X22" s="17"/>
    </row>
    <row r="23" spans="1:24" ht="12" customHeight="1">
      <c r="A23" s="2">
        <v>43938</v>
      </c>
      <c r="B23" s="153" t="s">
        <v>101</v>
      </c>
      <c r="C23" s="153">
        <v>0.6</v>
      </c>
      <c r="D23" s="153" t="s">
        <v>103</v>
      </c>
      <c r="E23" s="143">
        <v>3.19</v>
      </c>
      <c r="F23" s="150">
        <v>2.78</v>
      </c>
      <c r="G23" s="145"/>
      <c r="H23" s="145"/>
      <c r="I23" s="93"/>
      <c r="J23" s="98"/>
      <c r="K23" s="98"/>
      <c r="L23" s="98"/>
      <c r="M23" s="18"/>
      <c r="N23" s="18"/>
      <c r="O23" s="29"/>
      <c r="P23" s="19"/>
      <c r="Q23" s="48">
        <f t="shared" si="0"/>
        <v>0</v>
      </c>
      <c r="V23" s="25"/>
      <c r="W23" s="25"/>
      <c r="X23" s="17"/>
    </row>
    <row r="24" spans="1:24" ht="12" customHeight="1">
      <c r="A24" s="2">
        <v>43938</v>
      </c>
      <c r="B24" s="153" t="s">
        <v>101</v>
      </c>
      <c r="C24" s="153">
        <v>0.6</v>
      </c>
      <c r="D24" s="153" t="s">
        <v>103</v>
      </c>
      <c r="E24" s="143">
        <v>1.41</v>
      </c>
      <c r="F24" s="150">
        <v>0.98</v>
      </c>
      <c r="G24" s="145"/>
      <c r="H24" s="145"/>
      <c r="I24" s="93"/>
      <c r="J24" s="98"/>
      <c r="K24" s="98"/>
      <c r="L24" s="98"/>
      <c r="M24" s="18"/>
      <c r="N24" s="18"/>
      <c r="O24" s="29"/>
      <c r="P24" s="19"/>
      <c r="Q24" s="48">
        <f t="shared" si="0"/>
        <v>0</v>
      </c>
      <c r="V24" s="25"/>
      <c r="W24" s="25"/>
      <c r="X24" s="17"/>
    </row>
    <row r="25" spans="1:24" ht="12" customHeight="1">
      <c r="A25" s="2">
        <v>43941</v>
      </c>
      <c r="B25" s="153" t="s">
        <v>101</v>
      </c>
      <c r="C25" s="153">
        <v>0.6</v>
      </c>
      <c r="D25" s="153" t="s">
        <v>103</v>
      </c>
      <c r="E25" s="143">
        <v>1.52</v>
      </c>
      <c r="F25" s="150">
        <v>1.1499999999999999</v>
      </c>
      <c r="G25" s="145"/>
      <c r="H25" s="145"/>
      <c r="I25" s="93"/>
      <c r="J25" s="98"/>
      <c r="K25" s="98"/>
      <c r="L25" s="98"/>
      <c r="M25" s="18"/>
      <c r="N25" s="18"/>
      <c r="O25" s="29"/>
      <c r="P25" s="19"/>
      <c r="Q25" s="48">
        <f t="shared" si="0"/>
        <v>0</v>
      </c>
      <c r="V25" s="25"/>
      <c r="W25" s="25"/>
      <c r="X25" s="17"/>
    </row>
    <row r="26" spans="1:24" ht="13.5" customHeight="1">
      <c r="A26" s="2">
        <v>43958</v>
      </c>
      <c r="B26" s="153" t="s">
        <v>101</v>
      </c>
      <c r="C26" s="153">
        <v>0.5</v>
      </c>
      <c r="D26" s="153" t="s">
        <v>103</v>
      </c>
      <c r="E26" s="108">
        <v>2.57</v>
      </c>
      <c r="F26" s="108">
        <v>1.9</v>
      </c>
      <c r="G26" s="145"/>
      <c r="H26" s="145"/>
      <c r="I26" s="92"/>
      <c r="J26" s="98"/>
      <c r="K26" s="98"/>
      <c r="L26" s="98"/>
      <c r="M26" s="18"/>
      <c r="N26" s="18"/>
      <c r="O26" s="29"/>
      <c r="P26" s="19"/>
      <c r="Q26" s="48">
        <f t="shared" si="0"/>
        <v>0</v>
      </c>
      <c r="V26" s="25"/>
      <c r="W26" s="25"/>
      <c r="X26" s="17"/>
    </row>
    <row r="27" spans="1:24">
      <c r="A27" s="2">
        <v>43958</v>
      </c>
      <c r="B27" s="153" t="s">
        <v>101</v>
      </c>
      <c r="C27" s="153">
        <v>0.5</v>
      </c>
      <c r="D27" s="153" t="s">
        <v>103</v>
      </c>
      <c r="E27" s="148">
        <v>19.5</v>
      </c>
      <c r="F27" s="148">
        <v>18.04</v>
      </c>
      <c r="G27" s="145"/>
      <c r="H27" s="145"/>
      <c r="I27" s="92"/>
      <c r="J27" s="98"/>
      <c r="K27" s="98"/>
      <c r="L27" s="98"/>
      <c r="M27" s="18"/>
      <c r="N27" s="18"/>
      <c r="O27" s="29"/>
      <c r="P27" s="19"/>
      <c r="Q27" s="48">
        <f t="shared" si="0"/>
        <v>0</v>
      </c>
      <c r="V27" s="25"/>
      <c r="W27" s="25"/>
      <c r="X27" s="17"/>
    </row>
    <row r="28" spans="1:24">
      <c r="A28" s="2">
        <v>43958</v>
      </c>
      <c r="B28" s="153" t="s">
        <v>101</v>
      </c>
      <c r="C28" s="153">
        <v>0.6</v>
      </c>
      <c r="D28" s="153" t="s">
        <v>103</v>
      </c>
      <c r="E28" s="148">
        <v>28.85</v>
      </c>
      <c r="F28" s="149">
        <v>25.06</v>
      </c>
      <c r="G28" s="145"/>
      <c r="H28" s="145"/>
      <c r="I28" s="93"/>
      <c r="J28" s="98"/>
      <c r="K28" s="98"/>
      <c r="L28" s="98"/>
      <c r="M28" s="18"/>
      <c r="N28" s="18"/>
      <c r="O28" s="29"/>
      <c r="P28" s="19"/>
      <c r="Q28" s="48">
        <f t="shared" si="0"/>
        <v>0</v>
      </c>
      <c r="V28" s="25"/>
      <c r="W28" s="25"/>
      <c r="X28" s="17"/>
    </row>
    <row r="29" spans="1:24">
      <c r="A29" s="2">
        <v>43958</v>
      </c>
      <c r="B29" s="153" t="s">
        <v>101</v>
      </c>
      <c r="C29" s="153">
        <v>0.8</v>
      </c>
      <c r="D29" s="153" t="s">
        <v>103</v>
      </c>
      <c r="E29" s="148">
        <v>30.01</v>
      </c>
      <c r="F29" s="149">
        <v>23.2</v>
      </c>
      <c r="G29" s="145"/>
      <c r="H29" s="145"/>
      <c r="I29" s="93"/>
      <c r="J29" s="98"/>
      <c r="K29" s="98"/>
      <c r="L29" s="98"/>
      <c r="M29" s="18"/>
      <c r="N29" s="18"/>
      <c r="O29" s="29"/>
      <c r="P29" s="19"/>
      <c r="Q29" s="48">
        <f t="shared" si="0"/>
        <v>0</v>
      </c>
      <c r="V29" s="25"/>
      <c r="W29" s="25"/>
      <c r="X29" s="17"/>
    </row>
    <row r="30" spans="1:24" ht="12" customHeight="1">
      <c r="A30" s="2">
        <v>43963</v>
      </c>
      <c r="B30" s="153" t="s">
        <v>101</v>
      </c>
      <c r="C30" s="153">
        <v>0.5</v>
      </c>
      <c r="D30" s="153" t="s">
        <v>103</v>
      </c>
      <c r="E30" s="148">
        <v>14.7</v>
      </c>
      <c r="F30" s="148">
        <v>10.94</v>
      </c>
      <c r="G30" s="145"/>
      <c r="H30" s="145"/>
      <c r="I30" s="92"/>
      <c r="J30" s="98"/>
      <c r="K30" s="98"/>
      <c r="L30" s="98"/>
      <c r="M30" s="18"/>
      <c r="N30" s="18"/>
      <c r="O30" s="29"/>
      <c r="P30" s="19"/>
      <c r="Q30" s="48">
        <f t="shared" si="0"/>
        <v>0</v>
      </c>
      <c r="V30" s="25"/>
      <c r="W30" s="25"/>
      <c r="X30" s="17"/>
    </row>
    <row r="31" spans="1:24" ht="12" customHeight="1">
      <c r="A31" s="2">
        <v>43963</v>
      </c>
      <c r="B31" s="153" t="s">
        <v>101</v>
      </c>
      <c r="C31" s="153">
        <v>0.6</v>
      </c>
      <c r="D31" s="153" t="s">
        <v>103</v>
      </c>
      <c r="E31" s="143">
        <v>12.06</v>
      </c>
      <c r="F31" s="150">
        <v>9.09</v>
      </c>
      <c r="G31" s="145"/>
      <c r="H31" s="145"/>
      <c r="I31" s="93"/>
      <c r="J31" s="98"/>
      <c r="K31" s="98"/>
      <c r="L31" s="98"/>
      <c r="M31" s="18"/>
      <c r="N31" s="18"/>
      <c r="O31" s="29"/>
      <c r="P31" s="19"/>
      <c r="Q31" s="48">
        <f t="shared" si="0"/>
        <v>0</v>
      </c>
      <c r="V31" s="25"/>
      <c r="W31" s="25"/>
      <c r="X31" s="17"/>
    </row>
    <row r="32" spans="1:24" ht="12" customHeight="1">
      <c r="A32" s="2">
        <v>43963</v>
      </c>
      <c r="B32" s="153" t="s">
        <v>101</v>
      </c>
      <c r="C32" s="153">
        <v>0.8</v>
      </c>
      <c r="D32" s="153" t="s">
        <v>103</v>
      </c>
      <c r="E32" s="143">
        <v>39.65</v>
      </c>
      <c r="F32" s="150">
        <v>29.96</v>
      </c>
      <c r="G32" s="145"/>
      <c r="H32" s="145"/>
      <c r="I32" s="93"/>
      <c r="J32" s="98"/>
      <c r="K32" s="98"/>
      <c r="L32" s="98"/>
      <c r="M32" s="18"/>
      <c r="N32" s="18"/>
      <c r="O32" s="29"/>
      <c r="P32" s="19"/>
      <c r="Q32" s="48">
        <f t="shared" si="0"/>
        <v>0</v>
      </c>
      <c r="V32" s="25"/>
      <c r="W32" s="25"/>
      <c r="X32" s="17"/>
    </row>
    <row r="33" spans="1:24" ht="12" customHeight="1">
      <c r="A33" s="2">
        <v>43963</v>
      </c>
      <c r="B33" s="153" t="s">
        <v>101</v>
      </c>
      <c r="C33" s="153">
        <v>0.5</v>
      </c>
      <c r="D33" s="153" t="s">
        <v>103</v>
      </c>
      <c r="E33" s="148">
        <v>9.9</v>
      </c>
      <c r="F33" s="148">
        <v>7.64</v>
      </c>
      <c r="G33" s="145"/>
      <c r="H33" s="145"/>
      <c r="I33" s="92"/>
      <c r="J33" s="98"/>
      <c r="K33" s="98"/>
      <c r="L33" s="98"/>
      <c r="M33" s="18"/>
      <c r="N33" s="18"/>
      <c r="O33" s="29"/>
      <c r="P33" s="19"/>
      <c r="Q33" s="48">
        <f t="shared" si="0"/>
        <v>0</v>
      </c>
      <c r="V33" s="25"/>
      <c r="W33" s="25"/>
      <c r="X33" s="17"/>
    </row>
    <row r="34" spans="1:24" ht="12" customHeight="1">
      <c r="A34" s="2">
        <v>43963</v>
      </c>
      <c r="B34" s="153" t="s">
        <v>101</v>
      </c>
      <c r="C34" s="153">
        <v>0.6</v>
      </c>
      <c r="D34" s="153" t="s">
        <v>103</v>
      </c>
      <c r="E34" s="143">
        <v>9.42</v>
      </c>
      <c r="F34" s="150">
        <v>7.74</v>
      </c>
      <c r="G34" s="145"/>
      <c r="H34" s="145"/>
      <c r="I34" s="93"/>
      <c r="J34" s="98"/>
      <c r="K34" s="98"/>
      <c r="L34" s="98"/>
      <c r="M34" s="18"/>
      <c r="N34" s="18"/>
      <c r="O34" s="29"/>
      <c r="P34" s="19"/>
      <c r="Q34" s="48">
        <f t="shared" si="0"/>
        <v>0</v>
      </c>
      <c r="V34" s="25"/>
      <c r="W34" s="25"/>
      <c r="X34" s="17"/>
    </row>
    <row r="35" spans="1:24" ht="12" customHeight="1">
      <c r="A35" s="2">
        <v>43963</v>
      </c>
      <c r="B35" s="153" t="s">
        <v>101</v>
      </c>
      <c r="C35" s="153">
        <v>0.8</v>
      </c>
      <c r="D35" s="153" t="s">
        <v>103</v>
      </c>
      <c r="E35" s="143">
        <v>89.6</v>
      </c>
      <c r="F35" s="150">
        <v>73.34</v>
      </c>
      <c r="G35" s="145"/>
      <c r="H35" s="145"/>
      <c r="I35" s="93"/>
      <c r="J35" s="98"/>
      <c r="K35" s="98"/>
      <c r="L35" s="98"/>
      <c r="M35" s="18"/>
      <c r="N35" s="18"/>
      <c r="O35" s="29"/>
      <c r="P35" s="19"/>
      <c r="Q35" s="48">
        <f t="shared" si="0"/>
        <v>0</v>
      </c>
      <c r="V35" s="25"/>
      <c r="W35" s="25"/>
      <c r="X35" s="17"/>
    </row>
    <row r="36" spans="1:24" ht="12" customHeight="1">
      <c r="A36" s="2">
        <v>43970</v>
      </c>
      <c r="B36" s="153" t="s">
        <v>101</v>
      </c>
      <c r="C36" s="153">
        <v>0.5</v>
      </c>
      <c r="D36" s="153" t="s">
        <v>103</v>
      </c>
      <c r="E36" s="148">
        <v>23.01</v>
      </c>
      <c r="F36" s="148">
        <v>17.93</v>
      </c>
      <c r="G36" s="145"/>
      <c r="H36" s="145"/>
      <c r="I36" s="92"/>
      <c r="J36" s="98"/>
      <c r="K36" s="98"/>
      <c r="L36" s="98"/>
      <c r="M36" s="18"/>
      <c r="N36" s="18"/>
      <c r="O36" s="29"/>
      <c r="P36" s="19"/>
      <c r="Q36" s="48">
        <f t="shared" si="0"/>
        <v>0</v>
      </c>
      <c r="V36" s="25"/>
      <c r="W36" s="25"/>
      <c r="X36" s="17"/>
    </row>
    <row r="37" spans="1:24" ht="12" customHeight="1">
      <c r="A37" s="2">
        <v>43970</v>
      </c>
      <c r="B37" s="153" t="s">
        <v>101</v>
      </c>
      <c r="C37" s="153">
        <v>0.6</v>
      </c>
      <c r="D37" s="153" t="s">
        <v>103</v>
      </c>
      <c r="E37" s="143">
        <v>13.22</v>
      </c>
      <c r="F37" s="150">
        <v>9.8800000000000008</v>
      </c>
      <c r="G37" s="145"/>
      <c r="H37" s="145"/>
      <c r="I37" s="93"/>
      <c r="J37" s="98"/>
      <c r="K37" s="98"/>
      <c r="L37" s="98"/>
      <c r="M37" s="18"/>
      <c r="N37" s="18"/>
      <c r="O37" s="29"/>
      <c r="P37" s="19"/>
      <c r="Q37" s="48">
        <f t="shared" si="0"/>
        <v>0</v>
      </c>
      <c r="V37" s="25"/>
      <c r="W37" s="25"/>
      <c r="X37" s="17"/>
    </row>
    <row r="38" spans="1:24" ht="12" customHeight="1">
      <c r="A38" s="2">
        <v>43971</v>
      </c>
      <c r="B38" s="154" t="s">
        <v>101</v>
      </c>
      <c r="C38" s="153">
        <v>0.5</v>
      </c>
      <c r="D38" s="154" t="s">
        <v>103</v>
      </c>
      <c r="E38" s="148">
        <v>0.8</v>
      </c>
      <c r="F38" s="148">
        <v>0.44</v>
      </c>
      <c r="G38" s="145"/>
      <c r="H38" s="145"/>
      <c r="I38" s="92"/>
      <c r="J38" s="99"/>
      <c r="K38" s="98"/>
      <c r="L38" s="99"/>
      <c r="M38" s="18"/>
      <c r="N38" s="18"/>
      <c r="O38" s="29"/>
      <c r="P38" s="19"/>
      <c r="Q38" s="48">
        <f t="shared" si="0"/>
        <v>0</v>
      </c>
      <c r="V38" s="25"/>
      <c r="W38" s="25"/>
      <c r="X38" s="17"/>
    </row>
    <row r="39" spans="1:24" ht="12" customHeight="1">
      <c r="A39" s="2">
        <v>43971</v>
      </c>
      <c r="B39" s="154" t="s">
        <v>105</v>
      </c>
      <c r="C39" s="153">
        <v>0.6</v>
      </c>
      <c r="D39" s="154" t="s">
        <v>103</v>
      </c>
      <c r="E39" s="143">
        <v>36.85</v>
      </c>
      <c r="F39" s="150">
        <v>28.79</v>
      </c>
      <c r="G39" s="145"/>
      <c r="H39" s="145"/>
      <c r="I39" s="93"/>
      <c r="J39" s="99"/>
      <c r="K39" s="98"/>
      <c r="L39" s="99"/>
      <c r="M39" s="18"/>
      <c r="N39" s="18"/>
      <c r="O39" s="29"/>
      <c r="P39" s="19"/>
      <c r="Q39" s="48">
        <f t="shared" si="0"/>
        <v>0</v>
      </c>
      <c r="V39" s="25"/>
      <c r="W39" s="25"/>
      <c r="X39" s="17"/>
    </row>
    <row r="40" spans="1:24" ht="12" customHeight="1">
      <c r="A40" s="2">
        <v>43972</v>
      </c>
      <c r="B40" s="154" t="s">
        <v>106</v>
      </c>
      <c r="C40" s="153">
        <v>0.5</v>
      </c>
      <c r="D40" s="154" t="s">
        <v>103</v>
      </c>
      <c r="E40" s="149">
        <v>13.96</v>
      </c>
      <c r="F40" s="149">
        <v>11.81</v>
      </c>
      <c r="G40" s="145"/>
      <c r="H40" s="145"/>
      <c r="I40" s="93"/>
      <c r="J40" s="99"/>
      <c r="K40" s="98"/>
      <c r="L40" s="99"/>
      <c r="M40" s="18"/>
      <c r="N40" s="18"/>
      <c r="O40" s="29"/>
      <c r="P40" s="19"/>
      <c r="Q40" s="48">
        <f t="shared" si="0"/>
        <v>0</v>
      </c>
      <c r="V40" s="25"/>
      <c r="W40" s="25"/>
      <c r="X40" s="17"/>
    </row>
    <row r="41" spans="1:24" ht="12" customHeight="1">
      <c r="A41" s="2">
        <v>43973</v>
      </c>
      <c r="B41" s="154" t="s">
        <v>101</v>
      </c>
      <c r="C41" s="153">
        <v>0.5</v>
      </c>
      <c r="D41" s="154" t="s">
        <v>103</v>
      </c>
      <c r="E41" s="148">
        <v>10.54</v>
      </c>
      <c r="F41" s="148">
        <v>7.76</v>
      </c>
      <c r="G41" s="145"/>
      <c r="H41" s="145"/>
      <c r="I41" s="92"/>
      <c r="J41" s="99"/>
      <c r="K41" s="98"/>
      <c r="L41" s="99"/>
      <c r="M41" s="18"/>
      <c r="N41" s="18"/>
      <c r="O41" s="29"/>
      <c r="P41" s="19"/>
      <c r="Q41" s="48">
        <f t="shared" si="0"/>
        <v>0</v>
      </c>
      <c r="V41" s="25"/>
      <c r="W41" s="25"/>
      <c r="X41" s="17"/>
    </row>
    <row r="42" spans="1:24" ht="12" customHeight="1">
      <c r="A42" s="2">
        <v>43971</v>
      </c>
      <c r="B42" s="154" t="s">
        <v>104</v>
      </c>
      <c r="C42" s="153">
        <v>0.6</v>
      </c>
      <c r="D42" s="154" t="s">
        <v>103</v>
      </c>
      <c r="E42" s="143">
        <v>36.85</v>
      </c>
      <c r="F42" s="150">
        <v>28.79</v>
      </c>
      <c r="G42" s="145"/>
      <c r="H42" s="145"/>
      <c r="I42" s="93"/>
      <c r="J42" s="99"/>
      <c r="K42" s="98"/>
      <c r="L42" s="99"/>
      <c r="M42" s="18"/>
      <c r="N42" s="18"/>
      <c r="O42" s="29"/>
      <c r="P42" s="19"/>
      <c r="Q42" s="48">
        <f t="shared" si="0"/>
        <v>0</v>
      </c>
      <c r="V42" s="25"/>
      <c r="W42" s="25"/>
      <c r="X42" s="17"/>
    </row>
    <row r="43" spans="1:24" ht="12" customHeight="1">
      <c r="A43" s="2">
        <v>43971</v>
      </c>
      <c r="B43" s="154" t="s">
        <v>104</v>
      </c>
      <c r="C43" s="153">
        <v>0.5</v>
      </c>
      <c r="D43" s="154" t="s">
        <v>103</v>
      </c>
      <c r="E43" s="143">
        <v>7.74</v>
      </c>
      <c r="F43" s="150">
        <v>5.5</v>
      </c>
      <c r="G43" s="145"/>
      <c r="H43" s="145"/>
      <c r="I43" s="93"/>
      <c r="J43" s="99"/>
      <c r="K43" s="98"/>
      <c r="L43" s="99"/>
      <c r="M43" s="18"/>
      <c r="N43" s="18"/>
      <c r="O43" s="29"/>
      <c r="P43" s="19"/>
      <c r="Q43" s="48">
        <f t="shared" si="0"/>
        <v>0</v>
      </c>
      <c r="V43" s="25"/>
      <c r="W43" s="25"/>
      <c r="X43" s="17"/>
    </row>
    <row r="44" spans="1:24" ht="12" customHeight="1">
      <c r="A44" s="2">
        <v>43971</v>
      </c>
      <c r="B44" s="154" t="s">
        <v>104</v>
      </c>
      <c r="C44" s="153">
        <v>0.6</v>
      </c>
      <c r="D44" s="154" t="s">
        <v>103</v>
      </c>
      <c r="E44" s="143">
        <v>14.5</v>
      </c>
      <c r="F44" s="150">
        <v>10.11</v>
      </c>
      <c r="G44" s="145"/>
      <c r="H44" s="145"/>
      <c r="I44" s="93"/>
      <c r="J44" s="99"/>
      <c r="K44" s="98"/>
      <c r="L44" s="99"/>
      <c r="M44" s="18"/>
      <c r="N44" s="18"/>
      <c r="O44" s="29"/>
      <c r="P44" s="19"/>
      <c r="Q44" s="48">
        <f t="shared" si="0"/>
        <v>0</v>
      </c>
      <c r="V44" s="25"/>
      <c r="W44" s="25"/>
      <c r="X44" s="17"/>
    </row>
    <row r="45" spans="1:24" ht="12" customHeight="1">
      <c r="A45" s="2">
        <v>43977</v>
      </c>
      <c r="B45" s="154" t="s">
        <v>101</v>
      </c>
      <c r="C45" s="153">
        <v>0.5</v>
      </c>
      <c r="D45" s="154" t="s">
        <v>103</v>
      </c>
      <c r="E45" s="148">
        <v>8.6999999999999993</v>
      </c>
      <c r="F45" s="148">
        <v>6.74</v>
      </c>
      <c r="G45" s="145"/>
      <c r="H45" s="145"/>
      <c r="I45" s="92"/>
      <c r="J45" s="99"/>
      <c r="K45" s="98"/>
      <c r="L45" s="99"/>
      <c r="M45" s="18"/>
      <c r="N45" s="18"/>
      <c r="O45" s="29"/>
      <c r="P45" s="19"/>
      <c r="Q45" s="48">
        <f t="shared" si="0"/>
        <v>0</v>
      </c>
      <c r="V45" s="25"/>
      <c r="W45" s="25"/>
      <c r="X45" s="17"/>
    </row>
    <row r="46" spans="1:24" ht="12" customHeight="1">
      <c r="A46" s="2">
        <v>43977</v>
      </c>
      <c r="B46" s="154" t="s">
        <v>101</v>
      </c>
      <c r="C46" s="153">
        <v>0.6</v>
      </c>
      <c r="D46" s="154" t="s">
        <v>103</v>
      </c>
      <c r="E46" s="143">
        <v>8.9</v>
      </c>
      <c r="F46" s="150">
        <v>6.7</v>
      </c>
      <c r="G46" s="145"/>
      <c r="H46" s="145"/>
      <c r="I46" s="93"/>
      <c r="J46" s="99"/>
      <c r="K46" s="98"/>
      <c r="L46" s="99"/>
      <c r="M46" s="18"/>
      <c r="N46" s="18"/>
      <c r="O46" s="29"/>
      <c r="P46" s="19"/>
      <c r="Q46" s="48">
        <f t="shared" si="0"/>
        <v>0</v>
      </c>
      <c r="V46" s="25"/>
      <c r="W46" s="25"/>
      <c r="X46" s="17"/>
    </row>
    <row r="47" spans="1:24" ht="12" customHeight="1">
      <c r="A47" s="2">
        <v>43977</v>
      </c>
      <c r="B47" s="154" t="s">
        <v>104</v>
      </c>
      <c r="C47" s="153">
        <v>0.5</v>
      </c>
      <c r="D47" s="154" t="s">
        <v>103</v>
      </c>
      <c r="E47" s="143">
        <v>25.92</v>
      </c>
      <c r="F47" s="150">
        <v>23.58</v>
      </c>
      <c r="G47" s="145"/>
      <c r="H47" s="145"/>
      <c r="I47" s="93"/>
      <c r="J47" s="99"/>
      <c r="K47" s="98"/>
      <c r="L47" s="99"/>
      <c r="M47" s="18"/>
      <c r="N47" s="18"/>
      <c r="O47" s="29"/>
      <c r="P47" s="19"/>
      <c r="Q47" s="48">
        <f t="shared" si="0"/>
        <v>0</v>
      </c>
      <c r="V47" s="25"/>
      <c r="W47" s="25"/>
      <c r="X47" s="17"/>
    </row>
    <row r="48" spans="1:24" ht="12" customHeight="1">
      <c r="A48" s="2">
        <v>43977</v>
      </c>
      <c r="B48" s="154" t="s">
        <v>104</v>
      </c>
      <c r="C48" s="153">
        <v>0.5</v>
      </c>
      <c r="D48" s="154" t="s">
        <v>103</v>
      </c>
      <c r="E48" s="143">
        <v>24.61</v>
      </c>
      <c r="F48" s="150">
        <v>23.09</v>
      </c>
      <c r="G48" s="145"/>
      <c r="H48" s="145"/>
      <c r="I48" s="93"/>
      <c r="J48" s="99"/>
      <c r="K48" s="98"/>
      <c r="L48" s="99"/>
      <c r="M48" s="18"/>
      <c r="N48" s="18"/>
      <c r="O48" s="29"/>
      <c r="P48" s="19"/>
      <c r="Q48" s="48">
        <f t="shared" si="0"/>
        <v>0</v>
      </c>
      <c r="V48" s="25"/>
      <c r="W48" s="25"/>
      <c r="X48" s="17"/>
    </row>
    <row r="49" spans="1:24" ht="12" customHeight="1">
      <c r="A49" s="2">
        <v>43979</v>
      </c>
      <c r="B49" s="154" t="s">
        <v>101</v>
      </c>
      <c r="C49" s="153">
        <v>0.5</v>
      </c>
      <c r="D49" s="154" t="s">
        <v>103</v>
      </c>
      <c r="E49" s="148">
        <v>1.51</v>
      </c>
      <c r="F49" s="148">
        <v>1.1399999999999999</v>
      </c>
      <c r="G49" s="145"/>
      <c r="H49" s="145"/>
      <c r="I49" s="92"/>
      <c r="J49" s="99"/>
      <c r="K49" s="98"/>
      <c r="L49" s="99"/>
      <c r="M49" s="18"/>
      <c r="N49" s="18"/>
      <c r="O49" s="29"/>
      <c r="P49" s="19"/>
      <c r="Q49" s="48">
        <f t="shared" si="0"/>
        <v>0</v>
      </c>
      <c r="V49" s="25"/>
      <c r="W49" s="25"/>
      <c r="X49" s="17"/>
    </row>
    <row r="50" spans="1:24" ht="12" customHeight="1">
      <c r="A50" s="2">
        <v>43979</v>
      </c>
      <c r="B50" s="154" t="s">
        <v>104</v>
      </c>
      <c r="C50" s="153">
        <v>0.5</v>
      </c>
      <c r="D50" s="154" t="s">
        <v>103</v>
      </c>
      <c r="E50" s="143">
        <v>12.66</v>
      </c>
      <c r="F50" s="150">
        <v>11.69</v>
      </c>
      <c r="G50" s="145"/>
      <c r="H50" s="145"/>
      <c r="I50" s="93"/>
      <c r="J50" s="99"/>
      <c r="K50" s="98"/>
      <c r="L50" s="99"/>
      <c r="M50" s="18"/>
      <c r="N50" s="18"/>
      <c r="O50" s="29"/>
      <c r="P50" s="19"/>
      <c r="Q50" s="48">
        <f t="shared" si="0"/>
        <v>0</v>
      </c>
      <c r="V50" s="25"/>
      <c r="W50" s="25"/>
      <c r="X50" s="17"/>
    </row>
    <row r="51" spans="1:24" ht="12" customHeight="1">
      <c r="A51" s="2">
        <v>43979</v>
      </c>
      <c r="B51" s="154" t="s">
        <v>101</v>
      </c>
      <c r="C51" s="153">
        <v>0.5</v>
      </c>
      <c r="D51" s="154" t="s">
        <v>103</v>
      </c>
      <c r="E51" s="148">
        <v>1.34</v>
      </c>
      <c r="F51" s="148">
        <v>1</v>
      </c>
      <c r="G51" s="145"/>
      <c r="H51" s="145"/>
      <c r="I51" s="92"/>
      <c r="J51" s="99"/>
      <c r="K51" s="98"/>
      <c r="L51" s="99"/>
      <c r="M51" s="18"/>
      <c r="N51" s="18"/>
      <c r="O51" s="29"/>
      <c r="P51" s="19"/>
      <c r="Q51" s="48">
        <f t="shared" si="0"/>
        <v>0</v>
      </c>
      <c r="V51" s="25"/>
      <c r="W51" s="25"/>
      <c r="X51" s="17"/>
    </row>
    <row r="52" spans="1:24" ht="12" customHeight="1">
      <c r="A52" s="2">
        <v>43979</v>
      </c>
      <c r="B52" s="154" t="s">
        <v>101</v>
      </c>
      <c r="C52" s="153">
        <v>0.6</v>
      </c>
      <c r="D52" s="154" t="s">
        <v>103</v>
      </c>
      <c r="E52" s="143">
        <v>9.09</v>
      </c>
      <c r="F52" s="150">
        <v>4.8</v>
      </c>
      <c r="G52" s="145"/>
      <c r="H52" s="145"/>
      <c r="I52" s="93"/>
      <c r="J52" s="99"/>
      <c r="K52" s="98"/>
      <c r="L52" s="99"/>
      <c r="M52" s="18"/>
      <c r="N52" s="18"/>
      <c r="O52" s="29"/>
      <c r="P52" s="19"/>
      <c r="Q52" s="48">
        <f t="shared" si="0"/>
        <v>0</v>
      </c>
      <c r="V52" s="25"/>
      <c r="W52" s="25"/>
      <c r="X52" s="17"/>
    </row>
    <row r="53" spans="1:24" ht="12" customHeight="1">
      <c r="A53" s="2">
        <v>43980</v>
      </c>
      <c r="B53" s="154" t="s">
        <v>101</v>
      </c>
      <c r="C53" s="153">
        <v>0.6</v>
      </c>
      <c r="D53" s="154" t="s">
        <v>103</v>
      </c>
      <c r="E53" s="143">
        <v>6.55</v>
      </c>
      <c r="F53" s="150">
        <v>4.53</v>
      </c>
      <c r="G53" s="145"/>
      <c r="H53" s="145"/>
      <c r="I53" s="93"/>
      <c r="J53" s="99"/>
      <c r="K53" s="98"/>
      <c r="L53" s="99"/>
      <c r="M53" s="18"/>
      <c r="N53" s="18"/>
      <c r="O53" s="29"/>
      <c r="P53" s="19"/>
      <c r="Q53" s="48">
        <f t="shared" si="0"/>
        <v>0</v>
      </c>
      <c r="V53" s="25"/>
      <c r="W53" s="25"/>
      <c r="X53" s="17"/>
    </row>
    <row r="54" spans="1:24" ht="12" customHeight="1">
      <c r="A54" s="2">
        <v>43980</v>
      </c>
      <c r="B54" s="154" t="s">
        <v>104</v>
      </c>
      <c r="C54" s="153">
        <v>0.5</v>
      </c>
      <c r="D54" s="154" t="s">
        <v>102</v>
      </c>
      <c r="E54" s="143">
        <v>3.54</v>
      </c>
      <c r="F54" s="150">
        <v>2.09</v>
      </c>
      <c r="G54" s="145"/>
      <c r="H54" s="145"/>
      <c r="I54" s="93"/>
      <c r="J54" s="99"/>
      <c r="K54" s="98"/>
      <c r="L54" s="99"/>
      <c r="M54" s="18"/>
      <c r="N54" s="18"/>
      <c r="O54" s="29"/>
      <c r="P54" s="19"/>
      <c r="Q54" s="48">
        <f t="shared" si="0"/>
        <v>0</v>
      </c>
      <c r="V54" s="25"/>
      <c r="W54" s="25"/>
      <c r="X54" s="17"/>
    </row>
    <row r="55" spans="1:24" ht="12" customHeight="1">
      <c r="A55" s="2">
        <v>43980</v>
      </c>
      <c r="B55" s="154" t="s">
        <v>104</v>
      </c>
      <c r="C55" s="153">
        <v>0.6</v>
      </c>
      <c r="D55" s="154" t="s">
        <v>102</v>
      </c>
      <c r="E55" s="143">
        <v>8.01</v>
      </c>
      <c r="F55" s="150">
        <v>5.87</v>
      </c>
      <c r="G55" s="145"/>
      <c r="H55" s="145"/>
      <c r="I55" s="93"/>
      <c r="J55" s="99"/>
      <c r="K55" s="98"/>
      <c r="L55" s="99"/>
      <c r="M55" s="18"/>
      <c r="N55" s="18"/>
      <c r="O55" s="29"/>
      <c r="P55" s="19"/>
      <c r="Q55" s="48">
        <f t="shared" si="0"/>
        <v>0</v>
      </c>
      <c r="V55" s="25"/>
      <c r="W55" s="25"/>
      <c r="X55" s="17"/>
    </row>
    <row r="56" spans="1:24" ht="13.5" customHeight="1">
      <c r="A56" s="2">
        <v>43983</v>
      </c>
      <c r="B56" s="154" t="s">
        <v>101</v>
      </c>
      <c r="C56" s="153">
        <v>0.5</v>
      </c>
      <c r="D56" s="154" t="s">
        <v>103</v>
      </c>
      <c r="E56" s="108">
        <v>6</v>
      </c>
      <c r="F56" s="108">
        <v>4.51</v>
      </c>
      <c r="G56" s="145"/>
      <c r="H56" s="145"/>
      <c r="I56" s="92"/>
      <c r="J56" s="99"/>
      <c r="K56" s="98"/>
      <c r="L56" s="99"/>
      <c r="M56" s="18"/>
      <c r="N56" s="18"/>
      <c r="O56" s="29"/>
      <c r="P56" s="19"/>
      <c r="Q56" s="48">
        <f t="shared" si="0"/>
        <v>0</v>
      </c>
      <c r="V56" s="25"/>
      <c r="W56" s="25"/>
      <c r="X56" s="17"/>
    </row>
    <row r="57" spans="1:24" ht="13.5" customHeight="1">
      <c r="A57" s="2">
        <v>43983</v>
      </c>
      <c r="B57" s="154" t="s">
        <v>104</v>
      </c>
      <c r="C57" s="153">
        <v>0.6</v>
      </c>
      <c r="D57" s="154" t="s">
        <v>102</v>
      </c>
      <c r="E57" s="108">
        <v>9.31</v>
      </c>
      <c r="F57" s="108">
        <v>6.94</v>
      </c>
      <c r="G57" s="145"/>
      <c r="H57" s="145"/>
      <c r="I57" s="92"/>
      <c r="J57" s="99"/>
      <c r="K57" s="98"/>
      <c r="L57" s="99"/>
      <c r="M57" s="18"/>
      <c r="N57" s="18"/>
      <c r="O57" s="29"/>
      <c r="P57" s="19"/>
      <c r="Q57" s="48">
        <f t="shared" si="0"/>
        <v>0</v>
      </c>
      <c r="V57" s="25"/>
      <c r="W57" s="25"/>
      <c r="X57" s="17"/>
    </row>
    <row r="58" spans="1:24" ht="13.5" customHeight="1">
      <c r="A58" s="2">
        <v>43983</v>
      </c>
      <c r="B58" s="154" t="s">
        <v>108</v>
      </c>
      <c r="C58" s="153">
        <v>0.5</v>
      </c>
      <c r="D58" s="154" t="s">
        <v>102</v>
      </c>
      <c r="E58" s="142">
        <v>1.5</v>
      </c>
      <c r="F58" s="142">
        <v>1.1299999999999999</v>
      </c>
      <c r="G58" s="145"/>
      <c r="H58" s="145"/>
      <c r="I58" s="92"/>
      <c r="J58" s="99"/>
      <c r="K58" s="98"/>
      <c r="L58" s="99"/>
      <c r="M58" s="18"/>
      <c r="N58" s="18"/>
      <c r="O58" s="29"/>
      <c r="P58" s="19"/>
      <c r="Q58" s="48">
        <f t="shared" si="0"/>
        <v>0</v>
      </c>
      <c r="V58" s="25"/>
      <c r="W58" s="25"/>
      <c r="X58" s="17"/>
    </row>
    <row r="59" spans="1:24">
      <c r="A59" s="2">
        <v>43984</v>
      </c>
      <c r="B59" s="154" t="s">
        <v>101</v>
      </c>
      <c r="C59" s="153">
        <v>0.5</v>
      </c>
      <c r="D59" s="154" t="s">
        <v>103</v>
      </c>
      <c r="E59" s="148">
        <v>12.9</v>
      </c>
      <c r="F59" s="148">
        <v>9.7200000000000006</v>
      </c>
      <c r="G59" s="145"/>
      <c r="H59" s="145"/>
      <c r="I59" s="92"/>
      <c r="J59" s="99"/>
      <c r="K59" s="98"/>
      <c r="L59" s="99"/>
      <c r="M59" s="18"/>
      <c r="N59" s="18"/>
      <c r="O59" s="29"/>
      <c r="P59" s="19"/>
      <c r="Q59" s="48">
        <f t="shared" si="0"/>
        <v>0</v>
      </c>
      <c r="V59" s="25"/>
      <c r="W59" s="25"/>
      <c r="X59" s="17"/>
    </row>
    <row r="60" spans="1:24" ht="12" customHeight="1">
      <c r="A60" s="2">
        <v>43985</v>
      </c>
      <c r="B60" s="154" t="s">
        <v>101</v>
      </c>
      <c r="C60" s="153">
        <v>0.5</v>
      </c>
      <c r="D60" s="154" t="s">
        <v>103</v>
      </c>
      <c r="E60" s="148">
        <v>5.81</v>
      </c>
      <c r="F60" s="148">
        <v>4.8600000000000003</v>
      </c>
      <c r="G60" s="145"/>
      <c r="H60" s="145"/>
      <c r="I60" s="92"/>
      <c r="J60" s="99"/>
      <c r="K60" s="98"/>
      <c r="L60" s="99"/>
      <c r="M60" s="18"/>
      <c r="N60" s="18"/>
      <c r="O60" s="29"/>
      <c r="P60" s="19"/>
      <c r="Q60" s="48">
        <f t="shared" si="0"/>
        <v>0</v>
      </c>
      <c r="V60" s="25"/>
      <c r="W60" s="25"/>
      <c r="X60" s="17"/>
    </row>
    <row r="61" spans="1:24" ht="12" customHeight="1">
      <c r="A61" s="2">
        <v>43985</v>
      </c>
      <c r="B61" s="154" t="s">
        <v>101</v>
      </c>
      <c r="C61" s="153">
        <v>0.5</v>
      </c>
      <c r="D61" s="154" t="s">
        <v>103</v>
      </c>
      <c r="E61" s="148">
        <v>1</v>
      </c>
      <c r="F61" s="148">
        <v>0.61</v>
      </c>
      <c r="G61" s="145"/>
      <c r="H61" s="145"/>
      <c r="I61" s="92"/>
      <c r="J61" s="99"/>
      <c r="K61" s="98"/>
      <c r="L61" s="99"/>
      <c r="M61" s="18"/>
      <c r="N61" s="18"/>
      <c r="O61" s="29"/>
      <c r="P61" s="19"/>
      <c r="Q61" s="48">
        <f t="shared" si="0"/>
        <v>0</v>
      </c>
      <c r="V61" s="25"/>
      <c r="W61" s="25"/>
      <c r="X61" s="17"/>
    </row>
    <row r="62" spans="1:24" ht="12" customHeight="1">
      <c r="A62" s="2">
        <v>43986</v>
      </c>
      <c r="B62" s="154" t="s">
        <v>101</v>
      </c>
      <c r="C62" s="153">
        <v>0.8</v>
      </c>
      <c r="D62" s="154" t="s">
        <v>103</v>
      </c>
      <c r="E62" s="143">
        <v>4.55</v>
      </c>
      <c r="F62" s="150">
        <v>3.78</v>
      </c>
      <c r="G62" s="145"/>
      <c r="H62" s="145"/>
      <c r="I62" s="93"/>
      <c r="J62" s="99"/>
      <c r="K62" s="98"/>
      <c r="L62" s="99"/>
      <c r="M62" s="18"/>
      <c r="N62" s="18"/>
      <c r="O62" s="29"/>
      <c r="P62" s="19"/>
      <c r="Q62" s="48">
        <f t="shared" si="0"/>
        <v>0</v>
      </c>
      <c r="V62" s="25"/>
      <c r="W62" s="25"/>
      <c r="X62" s="17"/>
    </row>
    <row r="63" spans="1:24" ht="12" customHeight="1">
      <c r="A63" s="2">
        <v>43986</v>
      </c>
      <c r="B63" s="154" t="s">
        <v>104</v>
      </c>
      <c r="C63" s="153">
        <v>0.5</v>
      </c>
      <c r="D63" s="154" t="s">
        <v>102</v>
      </c>
      <c r="E63" s="143">
        <v>2.36</v>
      </c>
      <c r="F63" s="150">
        <v>2.04</v>
      </c>
      <c r="G63" s="145"/>
      <c r="H63" s="145"/>
      <c r="I63" s="93"/>
      <c r="J63" s="99"/>
      <c r="K63" s="98"/>
      <c r="L63" s="99"/>
      <c r="M63" s="18"/>
      <c r="N63" s="18"/>
      <c r="O63" s="29"/>
      <c r="P63" s="19"/>
      <c r="Q63" s="48">
        <f t="shared" si="0"/>
        <v>0</v>
      </c>
      <c r="V63" s="25"/>
      <c r="W63" s="25"/>
      <c r="X63" s="17"/>
    </row>
    <row r="64" spans="1:24" ht="12" customHeight="1">
      <c r="A64" s="2">
        <v>43986</v>
      </c>
      <c r="B64" s="154" t="s">
        <v>101</v>
      </c>
      <c r="C64" s="153">
        <v>0.5</v>
      </c>
      <c r="D64" s="154" t="s">
        <v>103</v>
      </c>
      <c r="E64" s="148">
        <v>21.54</v>
      </c>
      <c r="F64" s="148">
        <v>17.18</v>
      </c>
      <c r="G64" s="145"/>
      <c r="H64" s="145"/>
      <c r="I64" s="92"/>
      <c r="J64" s="99"/>
      <c r="K64" s="98"/>
      <c r="L64" s="99"/>
      <c r="M64" s="18"/>
      <c r="N64" s="18"/>
      <c r="O64" s="29"/>
      <c r="P64" s="19"/>
      <c r="Q64" s="48">
        <f t="shared" si="0"/>
        <v>0</v>
      </c>
      <c r="V64" s="25"/>
      <c r="W64" s="25"/>
      <c r="X64" s="17"/>
    </row>
    <row r="65" spans="1:24" ht="12" customHeight="1">
      <c r="A65" s="2">
        <v>43986</v>
      </c>
      <c r="B65" s="154" t="s">
        <v>101</v>
      </c>
      <c r="C65" s="153">
        <v>0.6</v>
      </c>
      <c r="D65" s="154" t="s">
        <v>103</v>
      </c>
      <c r="E65" s="143">
        <v>6.93</v>
      </c>
      <c r="F65" s="150">
        <v>5.42</v>
      </c>
      <c r="G65" s="145"/>
      <c r="H65" s="145"/>
      <c r="I65" s="93"/>
      <c r="J65" s="99"/>
      <c r="K65" s="98"/>
      <c r="L65" s="99"/>
      <c r="M65" s="18"/>
      <c r="N65" s="18"/>
      <c r="O65" s="29"/>
      <c r="P65" s="19"/>
      <c r="Q65" s="48">
        <f t="shared" si="0"/>
        <v>0</v>
      </c>
      <c r="V65" s="25"/>
      <c r="W65" s="25"/>
      <c r="X65" s="17"/>
    </row>
    <row r="66" spans="1:24" ht="12" customHeight="1">
      <c r="A66" s="2">
        <v>43986</v>
      </c>
      <c r="B66" s="154" t="s">
        <v>101</v>
      </c>
      <c r="C66" s="153">
        <v>0.8</v>
      </c>
      <c r="D66" s="154" t="s">
        <v>103</v>
      </c>
      <c r="E66" s="143">
        <v>37.92</v>
      </c>
      <c r="F66" s="150">
        <v>29.77</v>
      </c>
      <c r="G66" s="145"/>
      <c r="H66" s="145"/>
      <c r="I66" s="93"/>
      <c r="J66" s="99"/>
      <c r="K66" s="98"/>
      <c r="L66" s="99"/>
      <c r="M66" s="18"/>
      <c r="N66" s="18"/>
      <c r="O66" s="29"/>
      <c r="P66" s="19"/>
      <c r="Q66" s="48">
        <f t="shared" si="0"/>
        <v>0</v>
      </c>
      <c r="V66" s="25"/>
      <c r="W66" s="25"/>
      <c r="X66" s="17"/>
    </row>
    <row r="67" spans="1:24" ht="12" customHeight="1">
      <c r="A67" s="2">
        <v>43986</v>
      </c>
      <c r="B67" s="154" t="s">
        <v>101</v>
      </c>
      <c r="C67" s="153">
        <v>0.8</v>
      </c>
      <c r="D67" s="154" t="s">
        <v>103</v>
      </c>
      <c r="E67" s="143">
        <v>1.88</v>
      </c>
      <c r="F67" s="150">
        <v>1.44</v>
      </c>
      <c r="G67" s="145"/>
      <c r="H67" s="145"/>
      <c r="I67" s="93"/>
      <c r="J67" s="99"/>
      <c r="K67" s="98"/>
      <c r="L67" s="99"/>
      <c r="M67" s="18"/>
      <c r="N67" s="18"/>
      <c r="O67" s="29"/>
      <c r="P67" s="19"/>
      <c r="Q67" s="48">
        <f t="shared" si="0"/>
        <v>0</v>
      </c>
      <c r="V67" s="25"/>
      <c r="W67" s="25"/>
      <c r="X67" s="17"/>
    </row>
    <row r="68" spans="1:24" ht="12" customHeight="1">
      <c r="A68" s="2">
        <v>43986</v>
      </c>
      <c r="B68" s="154" t="s">
        <v>104</v>
      </c>
      <c r="C68" s="153">
        <v>0.6</v>
      </c>
      <c r="D68" s="154" t="s">
        <v>102</v>
      </c>
      <c r="E68" s="143">
        <v>4.67</v>
      </c>
      <c r="F68" s="150">
        <v>3.22</v>
      </c>
      <c r="G68" s="145"/>
      <c r="H68" s="145"/>
      <c r="I68" s="93"/>
      <c r="J68" s="99"/>
      <c r="K68" s="98"/>
      <c r="L68" s="99"/>
      <c r="M68" s="18"/>
      <c r="N68" s="18"/>
      <c r="O68" s="29"/>
      <c r="P68" s="19"/>
      <c r="Q68" s="48">
        <f t="shared" si="0"/>
        <v>0</v>
      </c>
      <c r="V68" s="25"/>
      <c r="W68" s="25"/>
      <c r="X68" s="17"/>
    </row>
    <row r="69" spans="1:24" ht="12" customHeight="1">
      <c r="A69" s="2">
        <v>43986</v>
      </c>
      <c r="B69" s="154" t="s">
        <v>101</v>
      </c>
      <c r="C69" s="153">
        <v>0.8</v>
      </c>
      <c r="D69" s="154" t="s">
        <v>103</v>
      </c>
      <c r="E69" s="143">
        <v>11.64</v>
      </c>
      <c r="F69" s="150">
        <v>7.6</v>
      </c>
      <c r="G69" s="145"/>
      <c r="H69" s="145"/>
      <c r="I69" s="93"/>
      <c r="J69" s="99"/>
      <c r="K69" s="98"/>
      <c r="L69" s="99"/>
      <c r="M69" s="18"/>
      <c r="N69" s="18"/>
      <c r="O69" s="29"/>
      <c r="P69" s="19"/>
      <c r="Q69" s="48">
        <f t="shared" si="0"/>
        <v>0</v>
      </c>
      <c r="V69" s="25"/>
      <c r="W69" s="25"/>
      <c r="X69" s="17"/>
    </row>
    <row r="70" spans="1:24" ht="12" customHeight="1">
      <c r="A70" s="2">
        <v>43987</v>
      </c>
      <c r="B70" s="154" t="s">
        <v>101</v>
      </c>
      <c r="C70" s="153">
        <v>0.8</v>
      </c>
      <c r="D70" s="154" t="s">
        <v>103</v>
      </c>
      <c r="E70" s="143">
        <v>10.78</v>
      </c>
      <c r="F70" s="150">
        <v>8.49</v>
      </c>
      <c r="G70" s="145"/>
      <c r="H70" s="145"/>
      <c r="I70" s="93"/>
      <c r="J70" s="99"/>
      <c r="K70" s="98"/>
      <c r="L70" s="99"/>
      <c r="M70" s="18"/>
      <c r="N70" s="18"/>
      <c r="O70" s="29"/>
      <c r="P70" s="19"/>
      <c r="Q70" s="48">
        <f t="shared" si="0"/>
        <v>0</v>
      </c>
      <c r="V70" s="25"/>
      <c r="W70" s="25"/>
      <c r="X70" s="17"/>
    </row>
    <row r="71" spans="1:24" ht="12" customHeight="1">
      <c r="A71" s="2">
        <v>43987</v>
      </c>
      <c r="B71" s="154" t="s">
        <v>104</v>
      </c>
      <c r="C71" s="153">
        <v>0.5</v>
      </c>
      <c r="D71" s="154" t="s">
        <v>102</v>
      </c>
      <c r="E71" s="143">
        <v>100.75</v>
      </c>
      <c r="F71" s="150">
        <v>91.35</v>
      </c>
      <c r="G71" s="145"/>
      <c r="H71" s="145"/>
      <c r="I71" s="93"/>
      <c r="J71" s="99"/>
      <c r="K71" s="98"/>
      <c r="L71" s="99"/>
      <c r="M71" s="18"/>
      <c r="N71" s="18"/>
      <c r="O71" s="29"/>
      <c r="P71" s="19"/>
      <c r="Q71" s="48">
        <f t="shared" ref="Q71:Q88" si="1">(((M71+N71)*0.002)*(O71*0.001))*P71</f>
        <v>0</v>
      </c>
      <c r="V71" s="25"/>
      <c r="W71" s="25"/>
      <c r="X71" s="17"/>
    </row>
    <row r="72" spans="1:24" ht="12" customHeight="1">
      <c r="A72" s="2">
        <v>43987</v>
      </c>
      <c r="B72" s="154" t="s">
        <v>104</v>
      </c>
      <c r="C72" s="153">
        <v>0.5</v>
      </c>
      <c r="D72" s="154" t="s">
        <v>102</v>
      </c>
      <c r="E72" s="143">
        <v>0.85</v>
      </c>
      <c r="F72" s="150">
        <v>0.48</v>
      </c>
      <c r="G72" s="145"/>
      <c r="H72" s="145"/>
      <c r="I72" s="93"/>
      <c r="J72" s="99"/>
      <c r="K72" s="98"/>
      <c r="L72" s="99"/>
      <c r="M72" s="18"/>
      <c r="N72" s="18"/>
      <c r="O72" s="29"/>
      <c r="P72" s="19"/>
      <c r="Q72" s="48">
        <f t="shared" si="1"/>
        <v>0</v>
      </c>
      <c r="V72" s="25"/>
      <c r="W72" s="25"/>
      <c r="X72" s="17"/>
    </row>
    <row r="73" spans="1:24" ht="12" customHeight="1">
      <c r="A73" s="2">
        <v>43988</v>
      </c>
      <c r="B73" s="154" t="s">
        <v>101</v>
      </c>
      <c r="C73" s="153">
        <v>0.5</v>
      </c>
      <c r="D73" s="154" t="s">
        <v>103</v>
      </c>
      <c r="E73" s="148">
        <v>2.2999999999999998</v>
      </c>
      <c r="F73" s="148">
        <v>1.92</v>
      </c>
      <c r="G73" s="145"/>
      <c r="H73" s="145"/>
      <c r="I73" s="92"/>
      <c r="J73" s="99"/>
      <c r="K73" s="98"/>
      <c r="L73" s="99"/>
      <c r="M73" s="18"/>
      <c r="N73" s="18"/>
      <c r="O73" s="29"/>
      <c r="P73" s="19"/>
      <c r="Q73" s="48">
        <f t="shared" si="1"/>
        <v>0</v>
      </c>
      <c r="V73" s="25"/>
      <c r="W73" s="25"/>
      <c r="X73" s="17"/>
    </row>
    <row r="74" spans="1:24" ht="12" customHeight="1">
      <c r="A74" s="2">
        <v>43988</v>
      </c>
      <c r="B74" s="154" t="s">
        <v>109</v>
      </c>
      <c r="C74" s="153">
        <v>1.6</v>
      </c>
      <c r="D74" s="154" t="s">
        <v>103</v>
      </c>
      <c r="E74" s="149">
        <v>3.54</v>
      </c>
      <c r="F74" s="149">
        <v>2.2999999999999998</v>
      </c>
      <c r="G74" s="145"/>
      <c r="H74" s="145"/>
      <c r="I74" s="93"/>
      <c r="J74" s="99"/>
      <c r="K74" s="98"/>
      <c r="L74" s="99"/>
      <c r="M74" s="18"/>
      <c r="N74" s="18"/>
      <c r="O74" s="29"/>
      <c r="P74" s="19"/>
      <c r="Q74" s="48">
        <f t="shared" si="1"/>
        <v>0</v>
      </c>
      <c r="V74" s="25"/>
      <c r="W74" s="25"/>
      <c r="X74" s="17"/>
    </row>
    <row r="75" spans="1:24" ht="12" customHeight="1">
      <c r="A75" s="2">
        <v>43988</v>
      </c>
      <c r="B75" s="154" t="s">
        <v>104</v>
      </c>
      <c r="C75" s="153">
        <v>0.6</v>
      </c>
      <c r="D75" s="154" t="s">
        <v>102</v>
      </c>
      <c r="E75" s="143">
        <v>48.08</v>
      </c>
      <c r="F75" s="150">
        <v>39.520000000000003</v>
      </c>
      <c r="G75" s="145"/>
      <c r="H75" s="145"/>
      <c r="I75" s="93"/>
      <c r="J75" s="99"/>
      <c r="K75" s="98"/>
      <c r="L75" s="99"/>
      <c r="M75" s="18"/>
      <c r="N75" s="18"/>
      <c r="O75" s="29"/>
      <c r="P75" s="19"/>
      <c r="Q75" s="48">
        <f t="shared" si="1"/>
        <v>0</v>
      </c>
      <c r="V75" s="25"/>
      <c r="W75" s="25"/>
      <c r="X75" s="17"/>
    </row>
    <row r="76" spans="1:24" ht="12" customHeight="1">
      <c r="A76" s="2">
        <v>43988</v>
      </c>
      <c r="B76" s="154" t="s">
        <v>104</v>
      </c>
      <c r="C76" s="153">
        <v>0.8</v>
      </c>
      <c r="D76" s="154" t="s">
        <v>102</v>
      </c>
      <c r="E76" s="143">
        <v>85.12</v>
      </c>
      <c r="F76" s="150">
        <v>69.459999999999994</v>
      </c>
      <c r="G76" s="145"/>
      <c r="H76" s="145"/>
      <c r="I76" s="93"/>
      <c r="J76" s="99"/>
      <c r="K76" s="98"/>
      <c r="L76" s="99"/>
      <c r="M76" s="18"/>
      <c r="N76" s="18"/>
      <c r="O76" s="29"/>
      <c r="P76" s="19"/>
      <c r="Q76" s="48">
        <f t="shared" si="1"/>
        <v>0</v>
      </c>
      <c r="V76" s="25"/>
      <c r="W76" s="25"/>
      <c r="X76" s="17"/>
    </row>
    <row r="77" spans="1:24" ht="12" customHeight="1">
      <c r="A77" s="2">
        <v>43990</v>
      </c>
      <c r="B77" s="154" t="s">
        <v>101</v>
      </c>
      <c r="C77" s="153">
        <v>0.5</v>
      </c>
      <c r="D77" s="154" t="s">
        <v>103</v>
      </c>
      <c r="E77" s="148">
        <v>7.13</v>
      </c>
      <c r="F77" s="148">
        <v>5.46</v>
      </c>
      <c r="G77" s="145"/>
      <c r="H77" s="145"/>
      <c r="I77" s="92"/>
      <c r="J77" s="99"/>
      <c r="K77" s="98"/>
      <c r="L77" s="99"/>
      <c r="M77" s="18"/>
      <c r="N77" s="18"/>
      <c r="O77" s="29"/>
      <c r="P77" s="19"/>
      <c r="Q77" s="48">
        <f t="shared" si="1"/>
        <v>0</v>
      </c>
      <c r="V77" s="25"/>
      <c r="W77" s="25"/>
      <c r="X77" s="17"/>
    </row>
    <row r="78" spans="1:24" ht="12" customHeight="1">
      <c r="A78" s="2">
        <v>43990</v>
      </c>
      <c r="B78" s="154" t="s">
        <v>101</v>
      </c>
      <c r="C78" s="153">
        <v>0.6</v>
      </c>
      <c r="D78" s="154" t="s">
        <v>103</v>
      </c>
      <c r="E78" s="143">
        <v>11.92</v>
      </c>
      <c r="F78" s="150">
        <v>9.6199999999999992</v>
      </c>
      <c r="G78" s="145"/>
      <c r="H78" s="145"/>
      <c r="I78" s="93"/>
      <c r="J78" s="99"/>
      <c r="K78" s="98"/>
      <c r="L78" s="99"/>
      <c r="M78" s="18"/>
      <c r="N78" s="18"/>
      <c r="O78" s="29"/>
      <c r="P78" s="19"/>
      <c r="Q78" s="48">
        <f t="shared" si="1"/>
        <v>0</v>
      </c>
      <c r="V78" s="25"/>
      <c r="W78" s="25"/>
      <c r="X78" s="17"/>
    </row>
    <row r="79" spans="1:24" ht="12" customHeight="1">
      <c r="A79" s="2">
        <v>43990</v>
      </c>
      <c r="B79" s="154" t="s">
        <v>101</v>
      </c>
      <c r="C79" s="153">
        <v>0.8</v>
      </c>
      <c r="D79" s="154" t="s">
        <v>103</v>
      </c>
      <c r="E79" s="143">
        <v>19.350000000000001</v>
      </c>
      <c r="F79" s="150">
        <v>13.67</v>
      </c>
      <c r="G79" s="145"/>
      <c r="H79" s="145"/>
      <c r="I79" s="93"/>
      <c r="J79" s="99"/>
      <c r="K79" s="98"/>
      <c r="L79" s="99"/>
      <c r="M79" s="18"/>
      <c r="N79" s="18"/>
      <c r="O79" s="29"/>
      <c r="P79" s="19"/>
      <c r="Q79" s="48">
        <f t="shared" si="1"/>
        <v>0</v>
      </c>
      <c r="V79" s="25"/>
      <c r="W79" s="25"/>
      <c r="X79" s="17"/>
    </row>
    <row r="80" spans="1:24" ht="12" customHeight="1">
      <c r="A80" s="2">
        <v>43990</v>
      </c>
      <c r="B80" s="154" t="s">
        <v>104</v>
      </c>
      <c r="C80" s="153">
        <v>0.6</v>
      </c>
      <c r="D80" s="154" t="s">
        <v>102</v>
      </c>
      <c r="E80" s="143">
        <v>6.56</v>
      </c>
      <c r="F80" s="150">
        <v>3.68</v>
      </c>
      <c r="G80" s="145"/>
      <c r="H80" s="145"/>
      <c r="I80" s="93"/>
      <c r="J80" s="99"/>
      <c r="K80" s="98"/>
      <c r="L80" s="99"/>
      <c r="M80" s="18"/>
      <c r="N80" s="18"/>
      <c r="O80" s="29"/>
      <c r="P80" s="19"/>
      <c r="Q80" s="48">
        <f t="shared" si="1"/>
        <v>0</v>
      </c>
      <c r="V80" s="25"/>
      <c r="W80" s="25"/>
      <c r="X80" s="17"/>
    </row>
    <row r="81" spans="1:24" ht="12" customHeight="1">
      <c r="A81" s="2">
        <v>43992</v>
      </c>
      <c r="B81" s="154" t="s">
        <v>101</v>
      </c>
      <c r="C81" s="153">
        <v>0.5</v>
      </c>
      <c r="D81" s="154" t="s">
        <v>103</v>
      </c>
      <c r="E81" s="148">
        <v>1.61</v>
      </c>
      <c r="F81" s="148">
        <v>0.91</v>
      </c>
      <c r="G81" s="145"/>
      <c r="H81" s="145"/>
      <c r="I81" s="92"/>
      <c r="J81" s="99"/>
      <c r="K81" s="98"/>
      <c r="L81" s="99"/>
      <c r="M81" s="18"/>
      <c r="N81" s="18"/>
      <c r="O81" s="29"/>
      <c r="P81" s="19"/>
      <c r="Q81" s="48">
        <f t="shared" si="1"/>
        <v>0</v>
      </c>
      <c r="V81" s="25"/>
      <c r="W81" s="25"/>
      <c r="X81" s="17"/>
    </row>
    <row r="82" spans="1:24" ht="12" customHeight="1">
      <c r="A82" s="2">
        <v>43992</v>
      </c>
      <c r="B82" s="154" t="s">
        <v>101</v>
      </c>
      <c r="C82" s="153">
        <v>0.5</v>
      </c>
      <c r="D82" s="154" t="s">
        <v>103</v>
      </c>
      <c r="E82" s="148">
        <v>1.88</v>
      </c>
      <c r="F82" s="148">
        <v>1.6</v>
      </c>
      <c r="G82" s="145"/>
      <c r="H82" s="145"/>
      <c r="I82" s="92"/>
      <c r="J82" s="99"/>
      <c r="K82" s="98"/>
      <c r="L82" s="99"/>
      <c r="M82" s="18"/>
      <c r="N82" s="18"/>
      <c r="O82" s="29"/>
      <c r="P82" s="19"/>
      <c r="Q82" s="48">
        <f t="shared" si="1"/>
        <v>0</v>
      </c>
      <c r="V82" s="25"/>
      <c r="W82" s="25"/>
      <c r="X82" s="17"/>
    </row>
    <row r="83" spans="1:24" ht="12" customHeight="1">
      <c r="A83" s="2">
        <v>43993</v>
      </c>
      <c r="B83" s="154" t="s">
        <v>101</v>
      </c>
      <c r="C83" s="153">
        <v>0.5</v>
      </c>
      <c r="D83" s="154" t="s">
        <v>103</v>
      </c>
      <c r="E83" s="148">
        <v>1.79</v>
      </c>
      <c r="F83" s="148">
        <v>1.26</v>
      </c>
      <c r="G83" s="145"/>
      <c r="H83" s="145"/>
      <c r="I83" s="92"/>
      <c r="J83" s="99"/>
      <c r="K83" s="98"/>
      <c r="L83" s="99"/>
      <c r="M83" s="18"/>
      <c r="N83" s="18"/>
      <c r="O83" s="29"/>
      <c r="P83" s="19"/>
      <c r="Q83" s="48">
        <f t="shared" si="1"/>
        <v>0</v>
      </c>
      <c r="V83" s="25"/>
      <c r="W83" s="25"/>
      <c r="X83" s="17"/>
    </row>
    <row r="84" spans="1:24" ht="12" customHeight="1">
      <c r="A84" s="2">
        <v>43993</v>
      </c>
      <c r="B84" s="154" t="s">
        <v>101</v>
      </c>
      <c r="C84" s="153">
        <v>0.8</v>
      </c>
      <c r="D84" s="154" t="s">
        <v>103</v>
      </c>
      <c r="E84" s="143">
        <v>22.46</v>
      </c>
      <c r="F84" s="150">
        <v>13.84</v>
      </c>
      <c r="G84" s="145"/>
      <c r="H84" s="145"/>
      <c r="I84" s="93"/>
      <c r="J84" s="99"/>
      <c r="K84" s="98"/>
      <c r="L84" s="99"/>
      <c r="M84" s="18"/>
      <c r="N84" s="18"/>
      <c r="O84" s="29"/>
      <c r="P84" s="19"/>
      <c r="Q84" s="48">
        <f t="shared" si="1"/>
        <v>0</v>
      </c>
      <c r="V84" s="25"/>
      <c r="W84" s="25"/>
      <c r="X84" s="17"/>
    </row>
    <row r="85" spans="1:24" ht="12" customHeight="1">
      <c r="A85" s="2">
        <v>43994</v>
      </c>
      <c r="B85" s="154" t="s">
        <v>104</v>
      </c>
      <c r="C85" s="153">
        <v>0.5</v>
      </c>
      <c r="D85" s="154" t="s">
        <v>102</v>
      </c>
      <c r="E85" s="148">
        <v>6.23</v>
      </c>
      <c r="F85" s="148">
        <v>4.37</v>
      </c>
      <c r="G85" s="145"/>
      <c r="H85" s="145"/>
      <c r="I85" s="92"/>
      <c r="J85" s="99"/>
      <c r="K85" s="98"/>
      <c r="L85" s="99"/>
      <c r="M85" s="18"/>
      <c r="N85" s="18"/>
      <c r="O85" s="29"/>
      <c r="P85" s="19"/>
      <c r="Q85" s="48">
        <f t="shared" si="1"/>
        <v>0</v>
      </c>
      <c r="V85" s="25"/>
      <c r="W85" s="25"/>
      <c r="X85" s="17"/>
    </row>
    <row r="86" spans="1:24" ht="12" customHeight="1">
      <c r="A86" s="2">
        <v>43994</v>
      </c>
      <c r="B86" s="154" t="s">
        <v>107</v>
      </c>
      <c r="C86" s="153">
        <v>0.5</v>
      </c>
      <c r="D86" s="154" t="s">
        <v>102</v>
      </c>
      <c r="E86" s="149">
        <v>0.73</v>
      </c>
      <c r="F86" s="149">
        <v>0.47</v>
      </c>
      <c r="G86" s="145"/>
      <c r="H86" s="145"/>
      <c r="I86" s="93"/>
      <c r="J86" s="99"/>
      <c r="K86" s="98"/>
      <c r="L86" s="99"/>
      <c r="M86" s="18"/>
      <c r="N86" s="18"/>
      <c r="O86" s="29"/>
      <c r="P86" s="19"/>
      <c r="Q86" s="48">
        <f t="shared" si="1"/>
        <v>0</v>
      </c>
      <c r="V86" s="25"/>
      <c r="W86" s="25"/>
      <c r="X86" s="17"/>
    </row>
    <row r="87" spans="1:24" ht="12" customHeight="1">
      <c r="A87" s="2">
        <v>43997</v>
      </c>
      <c r="B87" s="154" t="s">
        <v>104</v>
      </c>
      <c r="C87" s="153">
        <v>0.5</v>
      </c>
      <c r="D87" s="154" t="s">
        <v>102</v>
      </c>
      <c r="E87" s="148">
        <v>7.5</v>
      </c>
      <c r="F87" s="148">
        <v>6.35</v>
      </c>
      <c r="G87" s="145"/>
      <c r="H87" s="145"/>
      <c r="I87" s="92"/>
      <c r="J87" s="99"/>
      <c r="K87" s="98"/>
      <c r="L87" s="99"/>
      <c r="M87" s="18"/>
      <c r="N87" s="18"/>
      <c r="O87" s="29"/>
      <c r="P87" s="19"/>
      <c r="Q87" s="48">
        <f t="shared" si="1"/>
        <v>0</v>
      </c>
      <c r="V87" s="25"/>
      <c r="W87" s="25"/>
      <c r="X87" s="17"/>
    </row>
    <row r="88" spans="1:24" ht="12" customHeight="1" thickBot="1">
      <c r="A88" s="2">
        <v>43997</v>
      </c>
      <c r="B88" s="154" t="s">
        <v>101</v>
      </c>
      <c r="C88" s="153">
        <v>0.8</v>
      </c>
      <c r="D88" s="154" t="s">
        <v>103</v>
      </c>
      <c r="E88" s="143">
        <v>1.25</v>
      </c>
      <c r="F88" s="150">
        <v>0.93</v>
      </c>
      <c r="G88" s="146"/>
      <c r="H88" s="146"/>
      <c r="I88" s="93"/>
      <c r="J88" s="99"/>
      <c r="K88" s="98"/>
      <c r="L88" s="99"/>
      <c r="M88" s="18"/>
      <c r="N88" s="18"/>
      <c r="O88" s="29"/>
      <c r="P88" s="19"/>
      <c r="Q88" s="48">
        <f t="shared" si="1"/>
        <v>0</v>
      </c>
      <c r="V88" s="25"/>
      <c r="W88" s="25"/>
      <c r="X88" s="17"/>
    </row>
    <row r="89" spans="1:24" s="5" customFormat="1" ht="20.100000000000001" customHeight="1">
      <c r="A89" s="100"/>
      <c r="B89" s="100"/>
      <c r="C89" s="101"/>
      <c r="D89" s="100"/>
      <c r="E89" s="102"/>
      <c r="F89" s="103"/>
      <c r="G89" s="95"/>
      <c r="H89" s="95"/>
      <c r="I89" s="95"/>
      <c r="J89" s="104"/>
      <c r="K89" s="105"/>
      <c r="L89" s="104"/>
      <c r="M89" s="52"/>
      <c r="N89" s="72"/>
      <c r="O89" s="72"/>
      <c r="P89" s="72"/>
      <c r="Q89" s="102"/>
      <c r="R89" s="103"/>
      <c r="U89" s="17"/>
      <c r="V89" s="17"/>
      <c r="W89" s="17"/>
      <c r="X89" s="17"/>
    </row>
    <row r="90" spans="1:24">
      <c r="A90" s="74"/>
      <c r="B90" s="74"/>
      <c r="C90" s="106"/>
      <c r="D90" s="74"/>
      <c r="E90" s="74"/>
      <c r="F90" s="74"/>
      <c r="G90" s="74"/>
      <c r="J90" s="74"/>
      <c r="K90" s="106"/>
      <c r="L90" s="74"/>
      <c r="M90" s="74"/>
      <c r="N90" s="74"/>
      <c r="O90" s="74"/>
      <c r="P90" s="74"/>
      <c r="Q90" s="74"/>
    </row>
  </sheetData>
  <mergeCells count="1">
    <mergeCell ref="E2:F2"/>
  </mergeCells>
  <phoneticPr fontId="3"/>
  <dataValidations count="1">
    <dataValidation type="list" allowBlank="1" showInputMessage="1" showErrorMessage="1" sqref="O5:O88" xr:uid="{C18E9AAD-AB0D-4CCF-8436-4E1CEF1D695C}">
      <formula1>"1125,895,1740"</formula1>
    </dataValidation>
  </dataValidations>
  <pageMargins left="0.23622047244094491" right="0.23622047244094491" top="0.43307086614173229" bottom="0.43307086614173229" header="0.31496062992125984" footer="0.31496062992125984"/>
  <pageSetup paperSize="9" scale="60" orientation="landscape" r:id="rId1"/>
  <headerFooter>
    <oddFooter>&amp;C&amp;P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>
    <tabColor rgb="FFFFFF00"/>
  </sheetPr>
  <dimension ref="A1:BD130"/>
  <sheetViews>
    <sheetView zoomScaleNormal="100" workbookViewId="0">
      <selection activeCell="I43" sqref="I43:J43"/>
    </sheetView>
  </sheetViews>
  <sheetFormatPr defaultRowHeight="13.2"/>
  <cols>
    <col min="1" max="1" width="10.88671875" customWidth="1"/>
    <col min="4" max="5" width="5.6640625" customWidth="1"/>
    <col min="6" max="6" width="8.6640625" customWidth="1"/>
    <col min="7" max="7" width="12.6640625" customWidth="1"/>
    <col min="8" max="8" width="10.88671875" customWidth="1"/>
    <col min="11" max="12" width="5.6640625" customWidth="1"/>
    <col min="14" max="14" width="12.6640625" customWidth="1"/>
    <col min="15" max="15" width="10.88671875" customWidth="1"/>
    <col min="19" max="20" width="5.6640625" customWidth="1"/>
    <col min="21" max="21" width="12.6640625" customWidth="1"/>
    <col min="22" max="22" width="10.88671875" customWidth="1"/>
    <col min="25" max="26" width="5.6640625" customWidth="1"/>
    <col min="28" max="28" width="12.6640625" customWidth="1"/>
    <col min="30" max="30" width="10.21875" customWidth="1"/>
    <col min="31" max="33" width="10.6640625" customWidth="1"/>
  </cols>
  <sheetData>
    <row r="1" spans="1:56" ht="16.2">
      <c r="A1" s="168" t="e">
        <f>#REF!</f>
        <v>#REF!</v>
      </c>
      <c r="B1" s="168"/>
      <c r="C1" s="168"/>
      <c r="D1" s="168"/>
      <c r="E1" s="168"/>
    </row>
    <row r="2" spans="1:56" ht="14.4">
      <c r="A2" s="27" t="s">
        <v>26</v>
      </c>
      <c r="B2" s="167" t="e">
        <f>#REF!</f>
        <v>#REF!</v>
      </c>
      <c r="C2" s="167"/>
      <c r="D2" s="167"/>
      <c r="E2" s="1"/>
      <c r="AN2" s="22"/>
      <c r="AO2" s="20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</row>
    <row r="5" spans="1:56" ht="21">
      <c r="A5" s="47" t="s">
        <v>31</v>
      </c>
    </row>
    <row r="6" spans="1:56">
      <c r="A6" t="s">
        <v>88</v>
      </c>
    </row>
    <row r="7" spans="1:56" ht="21.75" customHeight="1">
      <c r="A7" s="44" t="s">
        <v>52</v>
      </c>
      <c r="H7" s="46" t="s">
        <v>53</v>
      </c>
      <c r="O7" s="46" t="s">
        <v>54</v>
      </c>
      <c r="V7" s="46" t="s">
        <v>55</v>
      </c>
    </row>
    <row r="8" spans="1:56">
      <c r="A8" s="31" t="s">
        <v>30</v>
      </c>
      <c r="B8" s="187" t="s">
        <v>29</v>
      </c>
      <c r="C8" s="188"/>
      <c r="D8" s="181" t="s">
        <v>3</v>
      </c>
      <c r="E8" s="182" t="s">
        <v>32</v>
      </c>
      <c r="F8" s="182" t="s">
        <v>2</v>
      </c>
      <c r="G8" s="191" t="s">
        <v>4</v>
      </c>
      <c r="H8" s="45" t="s">
        <v>30</v>
      </c>
      <c r="I8" s="187" t="s">
        <v>29</v>
      </c>
      <c r="J8" s="188"/>
      <c r="K8" s="181" t="s">
        <v>3</v>
      </c>
      <c r="L8" s="182" t="s">
        <v>32</v>
      </c>
      <c r="M8" s="182" t="s">
        <v>2</v>
      </c>
      <c r="N8" s="191" t="s">
        <v>4</v>
      </c>
      <c r="O8" s="45" t="s">
        <v>30</v>
      </c>
      <c r="P8" s="187" t="s">
        <v>29</v>
      </c>
      <c r="Q8" s="188"/>
      <c r="R8" s="181" t="s">
        <v>3</v>
      </c>
      <c r="S8" s="182" t="s">
        <v>32</v>
      </c>
      <c r="T8" s="182" t="s">
        <v>2</v>
      </c>
      <c r="U8" s="191" t="s">
        <v>4</v>
      </c>
      <c r="V8" s="45" t="s">
        <v>30</v>
      </c>
      <c r="W8" s="187" t="s">
        <v>29</v>
      </c>
      <c r="X8" s="188"/>
      <c r="Y8" s="181" t="s">
        <v>3</v>
      </c>
      <c r="Z8" s="182" t="s">
        <v>32</v>
      </c>
      <c r="AA8" s="182" t="s">
        <v>2</v>
      </c>
      <c r="AB8" s="191" t="s">
        <v>4</v>
      </c>
      <c r="AD8" s="165" t="s">
        <v>49</v>
      </c>
      <c r="AE8" s="165"/>
      <c r="AF8" s="165"/>
      <c r="AG8" s="165"/>
    </row>
    <row r="9" spans="1:56">
      <c r="A9" s="32" t="s">
        <v>28</v>
      </c>
      <c r="B9" s="189"/>
      <c r="C9" s="190"/>
      <c r="D9" s="181"/>
      <c r="E9" s="183"/>
      <c r="F9" s="183"/>
      <c r="G9" s="191"/>
      <c r="H9" s="37" t="s">
        <v>28</v>
      </c>
      <c r="I9" s="189"/>
      <c r="J9" s="190"/>
      <c r="K9" s="181"/>
      <c r="L9" s="183"/>
      <c r="M9" s="183"/>
      <c r="N9" s="191"/>
      <c r="O9" s="37" t="s">
        <v>28</v>
      </c>
      <c r="P9" s="189"/>
      <c r="Q9" s="190"/>
      <c r="R9" s="181"/>
      <c r="S9" s="183"/>
      <c r="T9" s="183"/>
      <c r="U9" s="191"/>
      <c r="V9" s="37" t="s">
        <v>28</v>
      </c>
      <c r="W9" s="189"/>
      <c r="X9" s="190"/>
      <c r="Y9" s="181"/>
      <c r="Z9" s="183"/>
      <c r="AA9" s="183"/>
      <c r="AB9" s="191"/>
      <c r="AD9" s="165"/>
      <c r="AE9" s="165"/>
      <c r="AF9" s="165"/>
      <c r="AG9" s="165"/>
    </row>
    <row r="10" spans="1:56" ht="15" customHeight="1">
      <c r="A10" s="33"/>
      <c r="B10" s="184"/>
      <c r="C10" s="184"/>
      <c r="D10" s="14"/>
      <c r="E10" s="14" t="s">
        <v>51</v>
      </c>
      <c r="F10" s="34"/>
      <c r="G10" s="41">
        <f>PRODUCT(D10,F10)</f>
        <v>0</v>
      </c>
      <c r="H10" s="38"/>
      <c r="I10" s="184"/>
      <c r="J10" s="184"/>
      <c r="K10" s="14"/>
      <c r="L10" s="14" t="s">
        <v>51</v>
      </c>
      <c r="M10" s="34"/>
      <c r="N10" s="41">
        <f>PRODUCT(K10,M10)</f>
        <v>0</v>
      </c>
      <c r="O10" s="38"/>
      <c r="P10" s="184"/>
      <c r="Q10" s="184"/>
      <c r="R10" s="14"/>
      <c r="S10" s="14" t="s">
        <v>51</v>
      </c>
      <c r="T10" s="34"/>
      <c r="U10" s="41">
        <f>PRODUCT(R10,T10)</f>
        <v>0</v>
      </c>
      <c r="V10" s="38">
        <v>43930</v>
      </c>
      <c r="W10" s="184" t="s">
        <v>36</v>
      </c>
      <c r="X10" s="184"/>
      <c r="Y10" s="14">
        <v>22.8</v>
      </c>
      <c r="Z10" s="14" t="s">
        <v>51</v>
      </c>
      <c r="AA10" s="34">
        <v>98</v>
      </c>
      <c r="AB10" s="41">
        <f>PRODUCT(Y10,AA10)</f>
        <v>2234.4</v>
      </c>
      <c r="AD10" s="166" t="s">
        <v>50</v>
      </c>
      <c r="AE10" s="166"/>
      <c r="AF10" s="166"/>
      <c r="AG10" s="166"/>
    </row>
    <row r="11" spans="1:56" ht="15" customHeight="1" thickBot="1">
      <c r="A11" s="35"/>
      <c r="B11" s="170"/>
      <c r="C11" s="170"/>
      <c r="D11" s="3"/>
      <c r="E11" s="3" t="s">
        <v>51</v>
      </c>
      <c r="F11" s="7"/>
      <c r="G11" s="42">
        <f t="shared" ref="G11:G45" si="0">PRODUCT(D11,F11)</f>
        <v>0</v>
      </c>
      <c r="H11" s="39"/>
      <c r="I11" s="170"/>
      <c r="J11" s="170"/>
      <c r="K11" s="3"/>
      <c r="L11" s="3" t="s">
        <v>51</v>
      </c>
      <c r="M11" s="7"/>
      <c r="N11" s="42">
        <f t="shared" ref="N11:N25" si="1">PRODUCT(K11,M11)</f>
        <v>0</v>
      </c>
      <c r="O11" s="39"/>
      <c r="P11" s="170"/>
      <c r="Q11" s="170"/>
      <c r="R11" s="3"/>
      <c r="S11" s="3" t="s">
        <v>51</v>
      </c>
      <c r="T11" s="7"/>
      <c r="U11" s="42">
        <f t="shared" ref="U11:U45" si="2">PRODUCT(R11,T11)</f>
        <v>0</v>
      </c>
      <c r="V11" s="39"/>
      <c r="W11" s="185" t="s">
        <v>89</v>
      </c>
      <c r="X11" s="186"/>
      <c r="Y11" s="3">
        <v>25.5</v>
      </c>
      <c r="Z11" s="3" t="s">
        <v>51</v>
      </c>
      <c r="AA11" s="7">
        <v>98</v>
      </c>
      <c r="AB11" s="42">
        <f t="shared" ref="AB11:AB45" si="3">PRODUCT(Y11,AA11)</f>
        <v>2499</v>
      </c>
      <c r="AD11" s="60"/>
      <c r="AE11" s="61" t="s">
        <v>46</v>
      </c>
      <c r="AF11" s="59" t="s">
        <v>47</v>
      </c>
      <c r="AG11" s="59" t="s">
        <v>48</v>
      </c>
    </row>
    <row r="12" spans="1:56" ht="15" customHeight="1" thickTop="1">
      <c r="A12" s="35"/>
      <c r="B12" s="170"/>
      <c r="C12" s="170"/>
      <c r="D12" s="3"/>
      <c r="E12" s="3" t="s">
        <v>51</v>
      </c>
      <c r="F12" s="7"/>
      <c r="G12" s="42">
        <f t="shared" si="0"/>
        <v>0</v>
      </c>
      <c r="H12" s="39"/>
      <c r="I12" s="170"/>
      <c r="J12" s="170"/>
      <c r="K12" s="3"/>
      <c r="L12" s="3" t="s">
        <v>51</v>
      </c>
      <c r="M12" s="7"/>
      <c r="N12" s="42">
        <f t="shared" si="1"/>
        <v>0</v>
      </c>
      <c r="O12" s="39"/>
      <c r="P12" s="170"/>
      <c r="Q12" s="170"/>
      <c r="R12" s="3"/>
      <c r="S12" s="3" t="s">
        <v>51</v>
      </c>
      <c r="T12" s="7"/>
      <c r="U12" s="42">
        <f t="shared" si="2"/>
        <v>0</v>
      </c>
      <c r="V12" s="39">
        <v>43931</v>
      </c>
      <c r="W12" s="170" t="s">
        <v>89</v>
      </c>
      <c r="X12" s="170"/>
      <c r="Y12" s="3">
        <v>11.2</v>
      </c>
      <c r="Z12" s="3" t="s">
        <v>51</v>
      </c>
      <c r="AA12" s="7">
        <v>98</v>
      </c>
      <c r="AB12" s="42">
        <f t="shared" si="3"/>
        <v>1097.5999999999999</v>
      </c>
      <c r="AD12" s="64" t="s">
        <v>36</v>
      </c>
      <c r="AE12" s="62">
        <v>98</v>
      </c>
      <c r="AF12" s="57">
        <v>196</v>
      </c>
      <c r="AG12" s="57">
        <v>673</v>
      </c>
    </row>
    <row r="13" spans="1:56" ht="15" customHeight="1">
      <c r="A13" s="35"/>
      <c r="B13" s="170"/>
      <c r="C13" s="170"/>
      <c r="D13" s="3"/>
      <c r="E13" s="3" t="s">
        <v>51</v>
      </c>
      <c r="F13" s="7"/>
      <c r="G13" s="42">
        <f t="shared" si="0"/>
        <v>0</v>
      </c>
      <c r="H13" s="39"/>
      <c r="I13" s="170"/>
      <c r="J13" s="170"/>
      <c r="K13" s="3"/>
      <c r="L13" s="3" t="s">
        <v>51</v>
      </c>
      <c r="M13" s="7"/>
      <c r="N13" s="42">
        <f t="shared" si="1"/>
        <v>0</v>
      </c>
      <c r="O13" s="39"/>
      <c r="P13" s="170"/>
      <c r="Q13" s="170"/>
      <c r="R13" s="3"/>
      <c r="S13" s="3" t="s">
        <v>51</v>
      </c>
      <c r="T13" s="7"/>
      <c r="U13" s="42">
        <f t="shared" si="2"/>
        <v>0</v>
      </c>
      <c r="V13" s="39">
        <v>43934</v>
      </c>
      <c r="W13" s="185" t="s">
        <v>89</v>
      </c>
      <c r="X13" s="186"/>
      <c r="Y13" s="3">
        <v>10.8</v>
      </c>
      <c r="Z13" s="3" t="s">
        <v>51</v>
      </c>
      <c r="AA13" s="7">
        <v>98</v>
      </c>
      <c r="AB13" s="42">
        <f t="shared" si="3"/>
        <v>1058.4000000000001</v>
      </c>
      <c r="AD13" s="65" t="s">
        <v>37</v>
      </c>
      <c r="AE13" s="63">
        <v>115</v>
      </c>
      <c r="AF13" s="58">
        <v>232</v>
      </c>
      <c r="AG13" s="58">
        <v>788</v>
      </c>
    </row>
    <row r="14" spans="1:56" ht="15" customHeight="1">
      <c r="A14" s="35"/>
      <c r="B14" s="170"/>
      <c r="C14" s="170"/>
      <c r="D14" s="3"/>
      <c r="E14" s="3" t="s">
        <v>51</v>
      </c>
      <c r="F14" s="7"/>
      <c r="G14" s="42">
        <f t="shared" si="0"/>
        <v>0</v>
      </c>
      <c r="H14" s="39"/>
      <c r="I14" s="171"/>
      <c r="J14" s="172"/>
      <c r="K14" s="3"/>
      <c r="L14" s="3" t="s">
        <v>51</v>
      </c>
      <c r="M14" s="7"/>
      <c r="N14" s="42">
        <f t="shared" si="1"/>
        <v>0</v>
      </c>
      <c r="O14" s="39"/>
      <c r="P14" s="170"/>
      <c r="Q14" s="170"/>
      <c r="R14" s="3"/>
      <c r="S14" s="3" t="s">
        <v>51</v>
      </c>
      <c r="T14" s="7"/>
      <c r="U14" s="42">
        <f t="shared" si="2"/>
        <v>0</v>
      </c>
      <c r="V14" s="39"/>
      <c r="W14" s="185" t="s">
        <v>42</v>
      </c>
      <c r="X14" s="186"/>
      <c r="Y14" s="3">
        <v>5</v>
      </c>
      <c r="Z14" s="3" t="s">
        <v>51</v>
      </c>
      <c r="AA14" s="7">
        <v>226</v>
      </c>
      <c r="AB14" s="42">
        <f t="shared" si="3"/>
        <v>1130</v>
      </c>
      <c r="AD14" s="65" t="s">
        <v>38</v>
      </c>
      <c r="AE14" s="63">
        <v>149</v>
      </c>
      <c r="AF14" s="58">
        <v>312</v>
      </c>
      <c r="AG14" s="58">
        <v>1110</v>
      </c>
    </row>
    <row r="15" spans="1:56" ht="15" customHeight="1">
      <c r="A15" s="35"/>
      <c r="B15" s="170"/>
      <c r="C15" s="170"/>
      <c r="D15" s="3"/>
      <c r="E15" s="3" t="s">
        <v>51</v>
      </c>
      <c r="F15" s="7"/>
      <c r="G15" s="42">
        <f t="shared" si="0"/>
        <v>0</v>
      </c>
      <c r="H15" s="39"/>
      <c r="I15" s="170"/>
      <c r="J15" s="170"/>
      <c r="K15" s="3"/>
      <c r="L15" s="3" t="s">
        <v>51</v>
      </c>
      <c r="M15" s="7"/>
      <c r="N15" s="42">
        <f t="shared" si="1"/>
        <v>0</v>
      </c>
      <c r="O15" s="39"/>
      <c r="P15" s="170"/>
      <c r="Q15" s="170"/>
      <c r="R15" s="3"/>
      <c r="S15" s="3" t="s">
        <v>51</v>
      </c>
      <c r="T15" s="7"/>
      <c r="U15" s="42">
        <f t="shared" si="2"/>
        <v>0</v>
      </c>
      <c r="V15" s="39">
        <v>43935</v>
      </c>
      <c r="W15" s="185" t="s">
        <v>89</v>
      </c>
      <c r="X15" s="186"/>
      <c r="Y15" s="3">
        <v>8.9</v>
      </c>
      <c r="Z15" s="3" t="s">
        <v>51</v>
      </c>
      <c r="AA15" s="7">
        <v>98</v>
      </c>
      <c r="AB15" s="42">
        <f t="shared" si="3"/>
        <v>872.2</v>
      </c>
      <c r="AD15" s="65" t="s">
        <v>39</v>
      </c>
      <c r="AE15" s="63">
        <v>329</v>
      </c>
      <c r="AF15" s="58">
        <v>710</v>
      </c>
      <c r="AG15" s="58"/>
    </row>
    <row r="16" spans="1:56" ht="15" customHeight="1">
      <c r="A16" s="35"/>
      <c r="B16" s="170"/>
      <c r="C16" s="170"/>
      <c r="D16" s="3"/>
      <c r="E16" s="3" t="s">
        <v>51</v>
      </c>
      <c r="F16" s="7"/>
      <c r="G16" s="42">
        <f t="shared" si="0"/>
        <v>0</v>
      </c>
      <c r="H16" s="39"/>
      <c r="I16" s="170"/>
      <c r="J16" s="170"/>
      <c r="K16" s="3"/>
      <c r="L16" s="3" t="s">
        <v>51</v>
      </c>
      <c r="M16" s="56"/>
      <c r="N16" s="42">
        <f t="shared" si="1"/>
        <v>0</v>
      </c>
      <c r="O16" s="39"/>
      <c r="P16" s="170"/>
      <c r="Q16" s="170"/>
      <c r="R16" s="3"/>
      <c r="S16" s="3" t="s">
        <v>51</v>
      </c>
      <c r="T16" s="7"/>
      <c r="U16" s="42">
        <f t="shared" si="2"/>
        <v>0</v>
      </c>
      <c r="V16" s="39"/>
      <c r="W16" s="170">
        <v>1.6</v>
      </c>
      <c r="X16" s="170"/>
      <c r="Y16" s="3">
        <v>0.13</v>
      </c>
      <c r="Z16" s="3" t="s">
        <v>76</v>
      </c>
      <c r="AA16" s="7">
        <v>7170</v>
      </c>
      <c r="AB16" s="42">
        <f t="shared" si="3"/>
        <v>932.1</v>
      </c>
      <c r="AD16" s="65" t="s">
        <v>40</v>
      </c>
      <c r="AE16" s="63">
        <v>230</v>
      </c>
      <c r="AF16" s="58"/>
      <c r="AG16" s="58"/>
    </row>
    <row r="17" spans="1:33" ht="15" customHeight="1">
      <c r="A17" s="35"/>
      <c r="B17" s="170"/>
      <c r="C17" s="170"/>
      <c r="D17" s="3"/>
      <c r="E17" s="3" t="s">
        <v>51</v>
      </c>
      <c r="F17" s="7"/>
      <c r="G17" s="42">
        <f t="shared" si="0"/>
        <v>0</v>
      </c>
      <c r="H17" s="39"/>
      <c r="I17" s="170"/>
      <c r="J17" s="170"/>
      <c r="K17" s="3"/>
      <c r="L17" s="3" t="s">
        <v>51</v>
      </c>
      <c r="M17" s="56"/>
      <c r="N17" s="42">
        <f t="shared" si="1"/>
        <v>0</v>
      </c>
      <c r="O17" s="39"/>
      <c r="P17" s="170"/>
      <c r="Q17" s="170"/>
      <c r="R17" s="3"/>
      <c r="S17" s="3" t="s">
        <v>51</v>
      </c>
      <c r="T17" s="7"/>
      <c r="U17" s="42">
        <f t="shared" si="2"/>
        <v>0</v>
      </c>
      <c r="V17" s="39">
        <v>43936</v>
      </c>
      <c r="W17" s="170">
        <v>1.6</v>
      </c>
      <c r="X17" s="170"/>
      <c r="Y17" s="3">
        <v>0.12</v>
      </c>
      <c r="Z17" s="3" t="s">
        <v>76</v>
      </c>
      <c r="AA17" s="7">
        <v>7170</v>
      </c>
      <c r="AB17" s="42">
        <f t="shared" si="3"/>
        <v>860.4</v>
      </c>
      <c r="AD17" s="65" t="s">
        <v>41</v>
      </c>
      <c r="AE17" s="63">
        <v>438</v>
      </c>
      <c r="AF17" s="58"/>
      <c r="AG17" s="58"/>
    </row>
    <row r="18" spans="1:33" ht="15" customHeight="1">
      <c r="A18" s="35"/>
      <c r="B18" s="170"/>
      <c r="C18" s="170"/>
      <c r="D18" s="3"/>
      <c r="E18" s="3" t="s">
        <v>51</v>
      </c>
      <c r="F18" s="7"/>
      <c r="G18" s="42">
        <f t="shared" si="0"/>
        <v>0</v>
      </c>
      <c r="H18" s="39"/>
      <c r="I18" s="171"/>
      <c r="J18" s="172"/>
      <c r="K18" s="3"/>
      <c r="L18" s="3" t="s">
        <v>51</v>
      </c>
      <c r="M18" s="56"/>
      <c r="N18" s="42">
        <f t="shared" si="1"/>
        <v>0</v>
      </c>
      <c r="O18" s="39"/>
      <c r="P18" s="170"/>
      <c r="Q18" s="170"/>
      <c r="R18" s="3"/>
      <c r="S18" s="3" t="s">
        <v>51</v>
      </c>
      <c r="T18" s="7"/>
      <c r="U18" s="42">
        <f t="shared" si="2"/>
        <v>0</v>
      </c>
      <c r="V18" s="39"/>
      <c r="W18" s="185" t="s">
        <v>37</v>
      </c>
      <c r="X18" s="186"/>
      <c r="Y18" s="3">
        <v>2.8</v>
      </c>
      <c r="Z18" s="3" t="s">
        <v>51</v>
      </c>
      <c r="AA18" s="7">
        <v>115</v>
      </c>
      <c r="AB18" s="42">
        <f t="shared" si="3"/>
        <v>322</v>
      </c>
      <c r="AD18" s="65" t="s">
        <v>42</v>
      </c>
      <c r="AE18" s="63">
        <v>226</v>
      </c>
      <c r="AF18" s="58">
        <v>455</v>
      </c>
      <c r="AG18" s="58"/>
    </row>
    <row r="19" spans="1:33" ht="15" customHeight="1">
      <c r="A19" s="35"/>
      <c r="B19" s="170"/>
      <c r="C19" s="170"/>
      <c r="D19" s="3"/>
      <c r="E19" s="3" t="s">
        <v>51</v>
      </c>
      <c r="F19" s="7"/>
      <c r="G19" s="42">
        <f t="shared" si="0"/>
        <v>0</v>
      </c>
      <c r="H19" s="39"/>
      <c r="I19" s="170"/>
      <c r="J19" s="170"/>
      <c r="K19" s="3"/>
      <c r="L19" s="3" t="s">
        <v>51</v>
      </c>
      <c r="M19" s="7"/>
      <c r="N19" s="42">
        <f t="shared" si="1"/>
        <v>0</v>
      </c>
      <c r="O19" s="39"/>
      <c r="P19" s="170"/>
      <c r="Q19" s="170"/>
      <c r="R19" s="3"/>
      <c r="S19" s="3" t="s">
        <v>51</v>
      </c>
      <c r="T19" s="7"/>
      <c r="U19" s="42">
        <f t="shared" si="2"/>
        <v>0</v>
      </c>
      <c r="V19" s="39"/>
      <c r="W19" s="185" t="s">
        <v>89</v>
      </c>
      <c r="X19" s="186"/>
      <c r="Y19" s="3">
        <v>10.4</v>
      </c>
      <c r="Z19" s="3" t="s">
        <v>51</v>
      </c>
      <c r="AA19" s="7">
        <v>98</v>
      </c>
      <c r="AB19" s="42">
        <f t="shared" si="3"/>
        <v>1019.2</v>
      </c>
      <c r="AD19" s="65" t="s">
        <v>43</v>
      </c>
      <c r="AE19" s="63">
        <v>91</v>
      </c>
      <c r="AF19" s="58">
        <v>170</v>
      </c>
      <c r="AG19" s="58">
        <v>417</v>
      </c>
    </row>
    <row r="20" spans="1:33" ht="15" customHeight="1">
      <c r="A20" s="35"/>
      <c r="B20" s="170"/>
      <c r="C20" s="170"/>
      <c r="D20" s="3"/>
      <c r="E20" s="3" t="s">
        <v>51</v>
      </c>
      <c r="F20" s="7"/>
      <c r="G20" s="42">
        <f t="shared" si="0"/>
        <v>0</v>
      </c>
      <c r="H20" s="39"/>
      <c r="I20" s="171"/>
      <c r="J20" s="172"/>
      <c r="K20" s="3"/>
      <c r="L20" s="3" t="s">
        <v>51</v>
      </c>
      <c r="M20" s="7"/>
      <c r="N20" s="42">
        <f t="shared" si="1"/>
        <v>0</v>
      </c>
      <c r="O20" s="39"/>
      <c r="P20" s="170"/>
      <c r="Q20" s="170"/>
      <c r="R20" s="3"/>
      <c r="S20" s="3" t="s">
        <v>51</v>
      </c>
      <c r="T20" s="7"/>
      <c r="U20" s="42">
        <f t="shared" si="2"/>
        <v>0</v>
      </c>
      <c r="V20" s="39">
        <v>43943</v>
      </c>
      <c r="W20" s="185" t="s">
        <v>89</v>
      </c>
      <c r="X20" s="186"/>
      <c r="Y20" s="3">
        <v>22.2</v>
      </c>
      <c r="Z20" s="3" t="s">
        <v>51</v>
      </c>
      <c r="AA20" s="7">
        <v>98</v>
      </c>
      <c r="AB20" s="42">
        <f t="shared" si="3"/>
        <v>2175.6</v>
      </c>
      <c r="AD20" s="65" t="s">
        <v>44</v>
      </c>
      <c r="AE20" s="63">
        <v>104</v>
      </c>
      <c r="AF20" s="58">
        <v>230</v>
      </c>
      <c r="AG20" s="58"/>
    </row>
    <row r="21" spans="1:33" ht="15" customHeight="1">
      <c r="A21" s="35"/>
      <c r="B21" s="170"/>
      <c r="C21" s="170"/>
      <c r="D21" s="3"/>
      <c r="E21" s="3" t="s">
        <v>51</v>
      </c>
      <c r="F21" s="7"/>
      <c r="G21" s="42">
        <f t="shared" si="0"/>
        <v>0</v>
      </c>
      <c r="H21" s="39"/>
      <c r="I21" s="178"/>
      <c r="J21" s="179"/>
      <c r="K21" s="53"/>
      <c r="L21" s="3" t="s">
        <v>51</v>
      </c>
      <c r="M21" s="54"/>
      <c r="N21" s="42">
        <f t="shared" si="1"/>
        <v>0</v>
      </c>
      <c r="O21" s="39"/>
      <c r="P21" s="170"/>
      <c r="Q21" s="170"/>
      <c r="R21" s="3"/>
      <c r="S21" s="3" t="s">
        <v>51</v>
      </c>
      <c r="T21" s="7"/>
      <c r="U21" s="42">
        <f t="shared" si="2"/>
        <v>0</v>
      </c>
      <c r="V21" s="39"/>
      <c r="W21" s="170">
        <v>1.6</v>
      </c>
      <c r="X21" s="170"/>
      <c r="Y21" s="3">
        <v>1.38</v>
      </c>
      <c r="Z21" s="3" t="s">
        <v>76</v>
      </c>
      <c r="AA21" s="7">
        <v>7170</v>
      </c>
      <c r="AB21" s="42">
        <f t="shared" si="3"/>
        <v>9894.5999999999985</v>
      </c>
      <c r="AD21" s="65" t="s">
        <v>45</v>
      </c>
      <c r="AE21" s="63">
        <v>121</v>
      </c>
      <c r="AF21" s="58"/>
      <c r="AG21" s="58">
        <v>669</v>
      </c>
    </row>
    <row r="22" spans="1:33" ht="15" customHeight="1">
      <c r="A22" s="35"/>
      <c r="B22" s="170"/>
      <c r="C22" s="170"/>
      <c r="D22" s="3"/>
      <c r="E22" s="3" t="s">
        <v>51</v>
      </c>
      <c r="F22" s="7"/>
      <c r="G22" s="42">
        <f t="shared" si="0"/>
        <v>0</v>
      </c>
      <c r="H22" s="39"/>
      <c r="I22" s="177"/>
      <c r="J22" s="177"/>
      <c r="K22" s="53"/>
      <c r="L22" s="3" t="s">
        <v>51</v>
      </c>
      <c r="M22" s="54"/>
      <c r="N22" s="42">
        <f t="shared" si="1"/>
        <v>0</v>
      </c>
      <c r="O22" s="39"/>
      <c r="P22" s="170"/>
      <c r="Q22" s="170"/>
      <c r="R22" s="3"/>
      <c r="S22" s="3" t="s">
        <v>51</v>
      </c>
      <c r="T22" s="7"/>
      <c r="U22" s="42">
        <f t="shared" si="2"/>
        <v>0</v>
      </c>
      <c r="V22" s="39"/>
      <c r="W22" s="170"/>
      <c r="X22" s="170"/>
      <c r="Y22" s="3"/>
      <c r="Z22" s="3" t="s">
        <v>51</v>
      </c>
      <c r="AA22" s="7"/>
      <c r="AB22" s="42">
        <f t="shared" si="3"/>
        <v>0</v>
      </c>
      <c r="AD22" s="65"/>
      <c r="AE22" s="63"/>
      <c r="AF22" s="58"/>
      <c r="AG22" s="58"/>
    </row>
    <row r="23" spans="1:33" ht="15" customHeight="1">
      <c r="A23" s="35"/>
      <c r="B23" s="170"/>
      <c r="C23" s="170"/>
      <c r="D23" s="3"/>
      <c r="E23" s="3" t="s">
        <v>51</v>
      </c>
      <c r="F23" s="7"/>
      <c r="G23" s="42">
        <f t="shared" si="0"/>
        <v>0</v>
      </c>
      <c r="H23" s="39"/>
      <c r="I23" s="178"/>
      <c r="J23" s="179"/>
      <c r="K23" s="53"/>
      <c r="L23" s="3" t="s">
        <v>51</v>
      </c>
      <c r="M23" s="56"/>
      <c r="N23" s="42">
        <f t="shared" si="1"/>
        <v>0</v>
      </c>
      <c r="O23" s="39"/>
      <c r="P23" s="170"/>
      <c r="Q23" s="170"/>
      <c r="R23" s="3"/>
      <c r="S23" s="3" t="s">
        <v>51</v>
      </c>
      <c r="T23" s="7"/>
      <c r="U23" s="42">
        <f t="shared" si="2"/>
        <v>0</v>
      </c>
      <c r="V23" s="39"/>
      <c r="W23" s="170"/>
      <c r="X23" s="170"/>
      <c r="Y23" s="3"/>
      <c r="Z23" s="3" t="s">
        <v>51</v>
      </c>
      <c r="AA23" s="7"/>
      <c r="AB23" s="42">
        <f t="shared" si="3"/>
        <v>0</v>
      </c>
      <c r="AD23" s="65"/>
      <c r="AE23" s="63"/>
      <c r="AF23" s="58"/>
      <c r="AG23" s="58"/>
    </row>
    <row r="24" spans="1:33" ht="15" customHeight="1">
      <c r="A24" s="35"/>
      <c r="B24" s="170"/>
      <c r="C24" s="170"/>
      <c r="D24" s="3"/>
      <c r="E24" s="3" t="s">
        <v>51</v>
      </c>
      <c r="F24" s="7"/>
      <c r="G24" s="42">
        <f t="shared" si="0"/>
        <v>0</v>
      </c>
      <c r="H24" s="39"/>
      <c r="I24" s="178"/>
      <c r="J24" s="179"/>
      <c r="K24" s="53"/>
      <c r="L24" s="3" t="s">
        <v>51</v>
      </c>
      <c r="M24" s="54"/>
      <c r="N24" s="42">
        <f t="shared" si="1"/>
        <v>0</v>
      </c>
      <c r="O24" s="39"/>
      <c r="P24" s="170"/>
      <c r="Q24" s="170"/>
      <c r="R24" s="3"/>
      <c r="S24" s="3" t="s">
        <v>51</v>
      </c>
      <c r="T24" s="7"/>
      <c r="U24" s="42">
        <f t="shared" si="2"/>
        <v>0</v>
      </c>
      <c r="V24" s="39"/>
      <c r="W24" s="170"/>
      <c r="X24" s="170"/>
      <c r="Y24" s="3"/>
      <c r="Z24" s="3" t="s">
        <v>51</v>
      </c>
      <c r="AA24" s="7"/>
      <c r="AB24" s="42">
        <f t="shared" si="3"/>
        <v>0</v>
      </c>
      <c r="AD24" s="65"/>
      <c r="AE24" s="63"/>
      <c r="AF24" s="58"/>
      <c r="AG24" s="58"/>
    </row>
    <row r="25" spans="1:33" ht="15" customHeight="1">
      <c r="A25" s="35"/>
      <c r="B25" s="170"/>
      <c r="C25" s="170"/>
      <c r="D25" s="3"/>
      <c r="E25" s="3" t="s">
        <v>51</v>
      </c>
      <c r="F25" s="7"/>
      <c r="G25" s="42">
        <f t="shared" si="0"/>
        <v>0</v>
      </c>
      <c r="H25" s="39"/>
      <c r="I25" s="178"/>
      <c r="J25" s="179"/>
      <c r="K25" s="53"/>
      <c r="L25" s="3" t="s">
        <v>51</v>
      </c>
      <c r="M25" s="54"/>
      <c r="N25" s="42">
        <f t="shared" si="1"/>
        <v>0</v>
      </c>
      <c r="O25" s="39"/>
      <c r="P25" s="170"/>
      <c r="Q25" s="170"/>
      <c r="R25" s="3"/>
      <c r="S25" s="3" t="s">
        <v>51</v>
      </c>
      <c r="T25" s="7"/>
      <c r="U25" s="42">
        <f t="shared" si="2"/>
        <v>0</v>
      </c>
      <c r="V25" s="39"/>
      <c r="W25" s="170"/>
      <c r="X25" s="170"/>
      <c r="Y25" s="3"/>
      <c r="Z25" s="3" t="s">
        <v>51</v>
      </c>
      <c r="AA25" s="7"/>
      <c r="AB25" s="42">
        <f t="shared" si="3"/>
        <v>0</v>
      </c>
      <c r="AD25" s="65"/>
      <c r="AE25" s="63"/>
      <c r="AF25" s="58"/>
      <c r="AG25" s="58"/>
    </row>
    <row r="26" spans="1:33" ht="15" customHeight="1">
      <c r="A26" s="35"/>
      <c r="B26" s="170"/>
      <c r="C26" s="170"/>
      <c r="D26" s="3"/>
      <c r="E26" s="3" t="s">
        <v>51</v>
      </c>
      <c r="F26" s="7"/>
      <c r="G26" s="42">
        <f t="shared" si="0"/>
        <v>0</v>
      </c>
      <c r="H26" s="39"/>
      <c r="I26" s="177"/>
      <c r="J26" s="177"/>
      <c r="K26" s="53"/>
      <c r="L26" s="3" t="s">
        <v>51</v>
      </c>
      <c r="M26" s="54"/>
      <c r="N26" s="55">
        <f t="shared" ref="N26:N31" si="4">PRODUCT(K26,M26)</f>
        <v>0</v>
      </c>
      <c r="O26" s="39"/>
      <c r="P26" s="170"/>
      <c r="Q26" s="170"/>
      <c r="R26" s="3"/>
      <c r="S26" s="3" t="s">
        <v>51</v>
      </c>
      <c r="T26" s="7"/>
      <c r="U26" s="42">
        <f t="shared" si="2"/>
        <v>0</v>
      </c>
      <c r="V26" s="39"/>
      <c r="W26" s="170"/>
      <c r="X26" s="170"/>
      <c r="Y26" s="3"/>
      <c r="Z26" s="3" t="s">
        <v>51</v>
      </c>
      <c r="AA26" s="7"/>
      <c r="AB26" s="42">
        <f t="shared" si="3"/>
        <v>0</v>
      </c>
    </row>
    <row r="27" spans="1:33" ht="15" customHeight="1">
      <c r="A27" s="35"/>
      <c r="B27" s="170"/>
      <c r="C27" s="170"/>
      <c r="D27" s="3"/>
      <c r="E27" s="3" t="s">
        <v>51</v>
      </c>
      <c r="F27" s="7"/>
      <c r="G27" s="42">
        <f t="shared" si="0"/>
        <v>0</v>
      </c>
      <c r="H27" s="39"/>
      <c r="I27" s="177"/>
      <c r="J27" s="177"/>
      <c r="K27" s="53"/>
      <c r="L27" s="3" t="s">
        <v>51</v>
      </c>
      <c r="M27" s="54"/>
      <c r="N27" s="55">
        <f t="shared" si="4"/>
        <v>0</v>
      </c>
      <c r="O27" s="39"/>
      <c r="P27" s="170"/>
      <c r="Q27" s="170"/>
      <c r="R27" s="3"/>
      <c r="S27" s="3" t="s">
        <v>51</v>
      </c>
      <c r="T27" s="7"/>
      <c r="U27" s="42">
        <f t="shared" si="2"/>
        <v>0</v>
      </c>
      <c r="V27" s="39"/>
      <c r="W27" s="170"/>
      <c r="X27" s="170"/>
      <c r="Y27" s="3"/>
      <c r="Z27" s="3" t="s">
        <v>51</v>
      </c>
      <c r="AA27" s="7"/>
      <c r="AB27" s="42">
        <f t="shared" si="3"/>
        <v>0</v>
      </c>
    </row>
    <row r="28" spans="1:33" ht="15" customHeight="1">
      <c r="A28" s="35"/>
      <c r="B28" s="170"/>
      <c r="C28" s="170"/>
      <c r="D28" s="3"/>
      <c r="E28" s="3" t="s">
        <v>51</v>
      </c>
      <c r="F28" s="7"/>
      <c r="G28" s="42">
        <f t="shared" si="0"/>
        <v>0</v>
      </c>
      <c r="H28" s="39"/>
      <c r="I28" s="178"/>
      <c r="J28" s="179"/>
      <c r="K28" s="53"/>
      <c r="L28" s="3" t="s">
        <v>51</v>
      </c>
      <c r="M28" s="54"/>
      <c r="N28" s="55">
        <f t="shared" si="4"/>
        <v>0</v>
      </c>
      <c r="O28" s="39"/>
      <c r="P28" s="170"/>
      <c r="Q28" s="170"/>
      <c r="R28" s="3"/>
      <c r="S28" s="3" t="s">
        <v>51</v>
      </c>
      <c r="T28" s="7"/>
      <c r="U28" s="42">
        <f t="shared" si="2"/>
        <v>0</v>
      </c>
      <c r="V28" s="39"/>
      <c r="W28" s="170"/>
      <c r="X28" s="170"/>
      <c r="Y28" s="3"/>
      <c r="Z28" s="3" t="s">
        <v>51</v>
      </c>
      <c r="AA28" s="7"/>
      <c r="AB28" s="42">
        <f t="shared" si="3"/>
        <v>0</v>
      </c>
    </row>
    <row r="29" spans="1:33" ht="15" customHeight="1">
      <c r="A29" s="35"/>
      <c r="B29" s="170"/>
      <c r="C29" s="170"/>
      <c r="D29" s="3"/>
      <c r="E29" s="3" t="s">
        <v>51</v>
      </c>
      <c r="F29" s="7"/>
      <c r="G29" s="42">
        <f t="shared" si="0"/>
        <v>0</v>
      </c>
      <c r="H29" s="39"/>
      <c r="I29" s="177"/>
      <c r="J29" s="177"/>
      <c r="K29" s="53"/>
      <c r="L29" s="3" t="s">
        <v>51</v>
      </c>
      <c r="M29" s="54"/>
      <c r="N29" s="55">
        <f t="shared" si="4"/>
        <v>0</v>
      </c>
      <c r="O29" s="39"/>
      <c r="P29" s="170"/>
      <c r="Q29" s="170"/>
      <c r="R29" s="3"/>
      <c r="S29" s="3" t="s">
        <v>51</v>
      </c>
      <c r="T29" s="7"/>
      <c r="U29" s="42">
        <f t="shared" si="2"/>
        <v>0</v>
      </c>
      <c r="V29" s="39"/>
      <c r="W29" s="170"/>
      <c r="X29" s="170"/>
      <c r="Y29" s="3"/>
      <c r="Z29" s="3" t="s">
        <v>51</v>
      </c>
      <c r="AA29" s="7"/>
      <c r="AB29" s="42">
        <f t="shared" si="3"/>
        <v>0</v>
      </c>
    </row>
    <row r="30" spans="1:33" ht="15" customHeight="1">
      <c r="A30" s="35"/>
      <c r="B30" s="170"/>
      <c r="C30" s="170"/>
      <c r="D30" s="3"/>
      <c r="E30" s="3" t="s">
        <v>51</v>
      </c>
      <c r="F30" s="7"/>
      <c r="G30" s="42">
        <f t="shared" si="0"/>
        <v>0</v>
      </c>
      <c r="H30" s="39"/>
      <c r="I30" s="178"/>
      <c r="J30" s="179"/>
      <c r="K30" s="53"/>
      <c r="L30" s="3" t="s">
        <v>51</v>
      </c>
      <c r="M30" s="54"/>
      <c r="N30" s="55">
        <f t="shared" si="4"/>
        <v>0</v>
      </c>
      <c r="O30" s="39"/>
      <c r="P30" s="170"/>
      <c r="Q30" s="170"/>
      <c r="R30" s="3"/>
      <c r="S30" s="3" t="s">
        <v>51</v>
      </c>
      <c r="T30" s="7"/>
      <c r="U30" s="42">
        <f t="shared" si="2"/>
        <v>0</v>
      </c>
      <c r="V30" s="39"/>
      <c r="W30" s="170"/>
      <c r="X30" s="170"/>
      <c r="Y30" s="3"/>
      <c r="Z30" s="3" t="s">
        <v>51</v>
      </c>
      <c r="AA30" s="7"/>
      <c r="AB30" s="42">
        <f t="shared" si="3"/>
        <v>0</v>
      </c>
    </row>
    <row r="31" spans="1:33" ht="15" customHeight="1">
      <c r="A31" s="35"/>
      <c r="B31" s="170"/>
      <c r="C31" s="170"/>
      <c r="D31" s="3"/>
      <c r="E31" s="3" t="s">
        <v>51</v>
      </c>
      <c r="F31" s="7"/>
      <c r="G31" s="42">
        <f t="shared" si="0"/>
        <v>0</v>
      </c>
      <c r="H31" s="39"/>
      <c r="I31" s="170"/>
      <c r="J31" s="170"/>
      <c r="K31" s="3"/>
      <c r="L31" s="3" t="s">
        <v>51</v>
      </c>
      <c r="M31" s="7"/>
      <c r="N31" s="42">
        <f t="shared" si="4"/>
        <v>0</v>
      </c>
      <c r="O31" s="39"/>
      <c r="P31" s="170"/>
      <c r="Q31" s="170"/>
      <c r="R31" s="3"/>
      <c r="S31" s="3" t="s">
        <v>51</v>
      </c>
      <c r="T31" s="7"/>
      <c r="U31" s="42">
        <f t="shared" si="2"/>
        <v>0</v>
      </c>
      <c r="V31" s="39"/>
      <c r="W31" s="170"/>
      <c r="X31" s="170"/>
      <c r="Y31" s="3"/>
      <c r="Z31" s="3" t="s">
        <v>51</v>
      </c>
      <c r="AA31" s="7"/>
      <c r="AB31" s="42">
        <f t="shared" si="3"/>
        <v>0</v>
      </c>
    </row>
    <row r="32" spans="1:33" ht="15" customHeight="1">
      <c r="A32" s="35"/>
      <c r="B32" s="170"/>
      <c r="C32" s="170"/>
      <c r="D32" s="3"/>
      <c r="E32" s="3" t="s">
        <v>51</v>
      </c>
      <c r="F32" s="7"/>
      <c r="G32" s="42">
        <f t="shared" ref="G32:G42" si="5">PRODUCT(D32,F32)</f>
        <v>0</v>
      </c>
      <c r="H32" s="39"/>
      <c r="I32" s="170"/>
      <c r="J32" s="170"/>
      <c r="K32" s="3"/>
      <c r="L32" s="3" t="s">
        <v>51</v>
      </c>
      <c r="M32" s="7"/>
      <c r="N32" s="42">
        <f t="shared" ref="N32:N42" si="6">PRODUCT(K32,M32)</f>
        <v>0</v>
      </c>
      <c r="O32" s="39"/>
      <c r="P32" s="170"/>
      <c r="Q32" s="170"/>
      <c r="R32" s="3"/>
      <c r="S32" s="3" t="s">
        <v>51</v>
      </c>
      <c r="T32" s="7"/>
      <c r="U32" s="42">
        <f t="shared" ref="U32:U42" si="7">PRODUCT(R32,T32)</f>
        <v>0</v>
      </c>
      <c r="V32" s="39"/>
      <c r="W32" s="170"/>
      <c r="X32" s="170"/>
      <c r="Y32" s="3"/>
      <c r="Z32" s="3" t="s">
        <v>51</v>
      </c>
      <c r="AA32" s="7"/>
      <c r="AB32" s="42">
        <f t="shared" ref="AB32:AB42" si="8">PRODUCT(Y32,AA32)</f>
        <v>0</v>
      </c>
    </row>
    <row r="33" spans="1:28" ht="15" customHeight="1">
      <c r="A33" s="35"/>
      <c r="B33" s="170"/>
      <c r="C33" s="170"/>
      <c r="D33" s="3"/>
      <c r="E33" s="3" t="s">
        <v>51</v>
      </c>
      <c r="F33" s="7"/>
      <c r="G33" s="42">
        <f t="shared" si="5"/>
        <v>0</v>
      </c>
      <c r="H33" s="39"/>
      <c r="I33" s="171"/>
      <c r="J33" s="172"/>
      <c r="K33" s="3"/>
      <c r="L33" s="3" t="s">
        <v>51</v>
      </c>
      <c r="M33" s="7"/>
      <c r="N33" s="42">
        <f t="shared" si="6"/>
        <v>0</v>
      </c>
      <c r="O33" s="39"/>
      <c r="P33" s="170"/>
      <c r="Q33" s="170"/>
      <c r="R33" s="3"/>
      <c r="S33" s="3" t="s">
        <v>51</v>
      </c>
      <c r="T33" s="7"/>
      <c r="U33" s="42">
        <f t="shared" si="7"/>
        <v>0</v>
      </c>
      <c r="V33" s="39"/>
      <c r="W33" s="170"/>
      <c r="X33" s="170"/>
      <c r="Y33" s="3"/>
      <c r="Z33" s="3" t="s">
        <v>51</v>
      </c>
      <c r="AA33" s="7"/>
      <c r="AB33" s="42">
        <f t="shared" si="8"/>
        <v>0</v>
      </c>
    </row>
    <row r="34" spans="1:28" ht="15" customHeight="1">
      <c r="A34" s="36"/>
      <c r="B34" s="169"/>
      <c r="C34" s="169"/>
      <c r="D34" s="4"/>
      <c r="E34" s="3" t="s">
        <v>51</v>
      </c>
      <c r="F34" s="8"/>
      <c r="G34" s="43">
        <f t="shared" si="5"/>
        <v>0</v>
      </c>
      <c r="H34" s="40"/>
      <c r="I34" s="170"/>
      <c r="J34" s="170"/>
      <c r="K34" s="4"/>
      <c r="L34" s="3" t="s">
        <v>51</v>
      </c>
      <c r="M34" s="8"/>
      <c r="N34" s="43">
        <f t="shared" si="6"/>
        <v>0</v>
      </c>
      <c r="O34" s="40"/>
      <c r="P34" s="169"/>
      <c r="Q34" s="169"/>
      <c r="R34" s="4"/>
      <c r="S34" s="3" t="s">
        <v>51</v>
      </c>
      <c r="T34" s="8"/>
      <c r="U34" s="43">
        <f t="shared" si="7"/>
        <v>0</v>
      </c>
      <c r="V34" s="40"/>
      <c r="W34" s="170"/>
      <c r="X34" s="170"/>
      <c r="Y34" s="4"/>
      <c r="Z34" s="3" t="s">
        <v>51</v>
      </c>
      <c r="AA34" s="8"/>
      <c r="AB34" s="43">
        <f t="shared" si="8"/>
        <v>0</v>
      </c>
    </row>
    <row r="35" spans="1:28" ht="15" customHeight="1">
      <c r="A35" s="35"/>
      <c r="B35" s="170"/>
      <c r="C35" s="170"/>
      <c r="D35" s="3"/>
      <c r="E35" s="3" t="s">
        <v>51</v>
      </c>
      <c r="F35" s="7"/>
      <c r="G35" s="42">
        <f t="shared" si="5"/>
        <v>0</v>
      </c>
      <c r="H35" s="39"/>
      <c r="I35" s="170"/>
      <c r="J35" s="170"/>
      <c r="K35" s="3"/>
      <c r="L35" s="3" t="s">
        <v>51</v>
      </c>
      <c r="M35" s="7"/>
      <c r="N35" s="42">
        <f t="shared" si="6"/>
        <v>0</v>
      </c>
      <c r="O35" s="39"/>
      <c r="P35" s="170"/>
      <c r="Q35" s="170"/>
      <c r="R35" s="3"/>
      <c r="S35" s="3" t="s">
        <v>51</v>
      </c>
      <c r="T35" s="7"/>
      <c r="U35" s="42">
        <f t="shared" si="7"/>
        <v>0</v>
      </c>
      <c r="V35" s="39"/>
      <c r="W35" s="170"/>
      <c r="X35" s="170"/>
      <c r="Y35" s="3"/>
      <c r="Z35" s="3" t="s">
        <v>51</v>
      </c>
      <c r="AA35" s="7"/>
      <c r="AB35" s="42">
        <f t="shared" si="8"/>
        <v>0</v>
      </c>
    </row>
    <row r="36" spans="1:28" ht="15" customHeight="1">
      <c r="A36" s="35"/>
      <c r="B36" s="170"/>
      <c r="C36" s="170"/>
      <c r="D36" s="3"/>
      <c r="E36" s="3" t="s">
        <v>51</v>
      </c>
      <c r="F36" s="7"/>
      <c r="G36" s="42">
        <f t="shared" si="5"/>
        <v>0</v>
      </c>
      <c r="H36" s="39"/>
      <c r="I36" s="171"/>
      <c r="J36" s="172"/>
      <c r="K36" s="3"/>
      <c r="L36" s="3" t="s">
        <v>51</v>
      </c>
      <c r="M36" s="7"/>
      <c r="N36" s="42">
        <f t="shared" si="6"/>
        <v>0</v>
      </c>
      <c r="O36" s="39"/>
      <c r="P36" s="170"/>
      <c r="Q36" s="170"/>
      <c r="R36" s="3"/>
      <c r="S36" s="3" t="s">
        <v>51</v>
      </c>
      <c r="T36" s="7"/>
      <c r="U36" s="42">
        <f t="shared" si="7"/>
        <v>0</v>
      </c>
      <c r="V36" s="39"/>
      <c r="W36" s="170"/>
      <c r="X36" s="170"/>
      <c r="Y36" s="3"/>
      <c r="Z36" s="3" t="s">
        <v>51</v>
      </c>
      <c r="AA36" s="7"/>
      <c r="AB36" s="42">
        <f t="shared" si="8"/>
        <v>0</v>
      </c>
    </row>
    <row r="37" spans="1:28" ht="15" customHeight="1">
      <c r="A37" s="36"/>
      <c r="B37" s="169"/>
      <c r="C37" s="169"/>
      <c r="D37" s="4"/>
      <c r="E37" s="3" t="s">
        <v>51</v>
      </c>
      <c r="F37" s="8"/>
      <c r="G37" s="43">
        <f t="shared" si="5"/>
        <v>0</v>
      </c>
      <c r="H37" s="40"/>
      <c r="I37" s="171"/>
      <c r="J37" s="172"/>
      <c r="K37" s="4"/>
      <c r="L37" s="3" t="s">
        <v>51</v>
      </c>
      <c r="M37" s="8"/>
      <c r="N37" s="43">
        <f t="shared" si="6"/>
        <v>0</v>
      </c>
      <c r="O37" s="40"/>
      <c r="P37" s="169"/>
      <c r="Q37" s="169"/>
      <c r="R37" s="4"/>
      <c r="S37" s="3" t="s">
        <v>51</v>
      </c>
      <c r="T37" s="8"/>
      <c r="U37" s="43">
        <f t="shared" si="7"/>
        <v>0</v>
      </c>
      <c r="V37" s="40"/>
      <c r="W37" s="170"/>
      <c r="X37" s="170"/>
      <c r="Y37" s="4"/>
      <c r="Z37" s="3" t="s">
        <v>51</v>
      </c>
      <c r="AA37" s="8"/>
      <c r="AB37" s="43">
        <f t="shared" si="8"/>
        <v>0</v>
      </c>
    </row>
    <row r="38" spans="1:28" ht="15" customHeight="1">
      <c r="A38" s="35"/>
      <c r="B38" s="170"/>
      <c r="C38" s="170"/>
      <c r="D38" s="3"/>
      <c r="E38" s="3" t="s">
        <v>51</v>
      </c>
      <c r="F38" s="7"/>
      <c r="G38" s="42">
        <f t="shared" si="5"/>
        <v>0</v>
      </c>
      <c r="H38" s="39"/>
      <c r="I38" s="170"/>
      <c r="J38" s="170"/>
      <c r="K38" s="3"/>
      <c r="L38" s="3" t="s">
        <v>51</v>
      </c>
      <c r="M38" s="7"/>
      <c r="N38" s="42">
        <f t="shared" si="6"/>
        <v>0</v>
      </c>
      <c r="O38" s="39"/>
      <c r="P38" s="170"/>
      <c r="Q38" s="170"/>
      <c r="R38" s="3"/>
      <c r="S38" s="3" t="s">
        <v>51</v>
      </c>
      <c r="T38" s="7"/>
      <c r="U38" s="42">
        <f t="shared" si="7"/>
        <v>0</v>
      </c>
      <c r="V38" s="39"/>
      <c r="W38" s="170"/>
      <c r="X38" s="170"/>
      <c r="Y38" s="3"/>
      <c r="Z38" s="3" t="s">
        <v>51</v>
      </c>
      <c r="AA38" s="7"/>
      <c r="AB38" s="42">
        <f t="shared" si="8"/>
        <v>0</v>
      </c>
    </row>
    <row r="39" spans="1:28" ht="15" customHeight="1">
      <c r="A39" s="35"/>
      <c r="B39" s="170"/>
      <c r="C39" s="170"/>
      <c r="D39" s="3"/>
      <c r="E39" s="3" t="s">
        <v>51</v>
      </c>
      <c r="F39" s="7"/>
      <c r="G39" s="42">
        <f t="shared" si="5"/>
        <v>0</v>
      </c>
      <c r="H39" s="39"/>
      <c r="I39" s="170"/>
      <c r="J39" s="170"/>
      <c r="K39" s="3"/>
      <c r="L39" s="3" t="s">
        <v>51</v>
      </c>
      <c r="M39" s="7"/>
      <c r="N39" s="42">
        <f t="shared" si="6"/>
        <v>0</v>
      </c>
      <c r="O39" s="39"/>
      <c r="P39" s="170"/>
      <c r="Q39" s="170"/>
      <c r="R39" s="3"/>
      <c r="S39" s="3" t="s">
        <v>51</v>
      </c>
      <c r="T39" s="7"/>
      <c r="U39" s="42">
        <f t="shared" si="7"/>
        <v>0</v>
      </c>
      <c r="V39" s="39"/>
      <c r="W39" s="170"/>
      <c r="X39" s="170"/>
      <c r="Y39" s="3"/>
      <c r="Z39" s="3" t="s">
        <v>51</v>
      </c>
      <c r="AA39" s="7"/>
      <c r="AB39" s="42">
        <f t="shared" si="8"/>
        <v>0</v>
      </c>
    </row>
    <row r="40" spans="1:28" ht="15" customHeight="1">
      <c r="A40" s="36"/>
      <c r="B40" s="169"/>
      <c r="C40" s="169"/>
      <c r="D40" s="4"/>
      <c r="E40" s="3" t="s">
        <v>51</v>
      </c>
      <c r="F40" s="8"/>
      <c r="G40" s="43">
        <f t="shared" si="5"/>
        <v>0</v>
      </c>
      <c r="H40" s="40"/>
      <c r="I40" s="171"/>
      <c r="J40" s="172"/>
      <c r="K40" s="4"/>
      <c r="L40" s="3" t="s">
        <v>51</v>
      </c>
      <c r="M40" s="8"/>
      <c r="N40" s="43">
        <f t="shared" si="6"/>
        <v>0</v>
      </c>
      <c r="O40" s="40"/>
      <c r="P40" s="169"/>
      <c r="Q40" s="169"/>
      <c r="R40" s="4"/>
      <c r="S40" s="3" t="s">
        <v>51</v>
      </c>
      <c r="T40" s="8"/>
      <c r="U40" s="43">
        <f t="shared" si="7"/>
        <v>0</v>
      </c>
      <c r="V40" s="40"/>
      <c r="W40" s="170"/>
      <c r="X40" s="170"/>
      <c r="Y40" s="4"/>
      <c r="Z40" s="3" t="s">
        <v>51</v>
      </c>
      <c r="AA40" s="8"/>
      <c r="AB40" s="43">
        <f t="shared" si="8"/>
        <v>0</v>
      </c>
    </row>
    <row r="41" spans="1:28" ht="15" customHeight="1">
      <c r="A41" s="35"/>
      <c r="B41" s="170"/>
      <c r="C41" s="170"/>
      <c r="D41" s="3"/>
      <c r="E41" s="3" t="s">
        <v>51</v>
      </c>
      <c r="F41" s="7"/>
      <c r="G41" s="42">
        <f t="shared" si="5"/>
        <v>0</v>
      </c>
      <c r="H41" s="39"/>
      <c r="I41" s="171"/>
      <c r="J41" s="172"/>
      <c r="K41" s="3"/>
      <c r="L41" s="3" t="s">
        <v>51</v>
      </c>
      <c r="M41" s="7"/>
      <c r="N41" s="42">
        <f t="shared" si="6"/>
        <v>0</v>
      </c>
      <c r="O41" s="39"/>
      <c r="P41" s="170"/>
      <c r="Q41" s="170"/>
      <c r="R41" s="3"/>
      <c r="S41" s="3" t="s">
        <v>51</v>
      </c>
      <c r="T41" s="7"/>
      <c r="U41" s="42">
        <f t="shared" si="7"/>
        <v>0</v>
      </c>
      <c r="V41" s="39"/>
      <c r="W41" s="170"/>
      <c r="X41" s="170"/>
      <c r="Y41" s="3"/>
      <c r="Z41" s="3" t="s">
        <v>51</v>
      </c>
      <c r="AA41" s="7"/>
      <c r="AB41" s="42">
        <f t="shared" si="8"/>
        <v>0</v>
      </c>
    </row>
    <row r="42" spans="1:28" ht="15" customHeight="1">
      <c r="A42" s="36"/>
      <c r="B42" s="169"/>
      <c r="C42" s="169"/>
      <c r="D42" s="4"/>
      <c r="E42" s="3" t="s">
        <v>51</v>
      </c>
      <c r="F42" s="8"/>
      <c r="G42" s="43">
        <f t="shared" si="5"/>
        <v>0</v>
      </c>
      <c r="H42" s="40"/>
      <c r="I42" s="171"/>
      <c r="J42" s="172"/>
      <c r="K42" s="4"/>
      <c r="L42" s="3" t="s">
        <v>51</v>
      </c>
      <c r="M42" s="8"/>
      <c r="N42" s="43">
        <f t="shared" si="6"/>
        <v>0</v>
      </c>
      <c r="O42" s="40"/>
      <c r="P42" s="169"/>
      <c r="Q42" s="169"/>
      <c r="R42" s="4"/>
      <c r="S42" s="3" t="s">
        <v>51</v>
      </c>
      <c r="T42" s="8"/>
      <c r="U42" s="43">
        <f t="shared" si="7"/>
        <v>0</v>
      </c>
      <c r="V42" s="40"/>
      <c r="W42" s="170"/>
      <c r="X42" s="170"/>
      <c r="Y42" s="4"/>
      <c r="Z42" s="3" t="s">
        <v>51</v>
      </c>
      <c r="AA42" s="8"/>
      <c r="AB42" s="43">
        <f t="shared" si="8"/>
        <v>0</v>
      </c>
    </row>
    <row r="43" spans="1:28" ht="15" customHeight="1">
      <c r="A43" s="35"/>
      <c r="B43" s="170"/>
      <c r="C43" s="170"/>
      <c r="D43" s="3"/>
      <c r="E43" s="3" t="s">
        <v>51</v>
      </c>
      <c r="F43" s="7"/>
      <c r="G43" s="42">
        <f t="shared" si="0"/>
        <v>0</v>
      </c>
      <c r="H43" s="39"/>
      <c r="I43" s="171"/>
      <c r="J43" s="172"/>
      <c r="K43" s="3"/>
      <c r="L43" s="3" t="s">
        <v>51</v>
      </c>
      <c r="M43" s="7"/>
      <c r="N43" s="42">
        <f>PRODUCT(K43,M43)</f>
        <v>0</v>
      </c>
      <c r="O43" s="39"/>
      <c r="P43" s="170"/>
      <c r="Q43" s="170"/>
      <c r="R43" s="3"/>
      <c r="S43" s="3" t="s">
        <v>51</v>
      </c>
      <c r="T43" s="7"/>
      <c r="U43" s="42">
        <f t="shared" si="2"/>
        <v>0</v>
      </c>
      <c r="V43" s="39"/>
      <c r="W43" s="170"/>
      <c r="X43" s="170"/>
      <c r="Y43" s="3"/>
      <c r="Z43" s="3" t="s">
        <v>51</v>
      </c>
      <c r="AA43" s="7"/>
      <c r="AB43" s="42">
        <f t="shared" si="3"/>
        <v>0</v>
      </c>
    </row>
    <row r="44" spans="1:28" ht="15" customHeight="1">
      <c r="A44" s="35"/>
      <c r="B44" s="170"/>
      <c r="C44" s="170"/>
      <c r="D44" s="3"/>
      <c r="E44" s="3" t="s">
        <v>51</v>
      </c>
      <c r="F44" s="7"/>
      <c r="G44" s="42">
        <f t="shared" si="0"/>
        <v>0</v>
      </c>
      <c r="H44" s="39"/>
      <c r="I44" s="170"/>
      <c r="J44" s="170"/>
      <c r="K44" s="3"/>
      <c r="L44" s="3" t="s">
        <v>51</v>
      </c>
      <c r="M44" s="7"/>
      <c r="N44" s="42">
        <f>PRODUCT(K44,M44)</f>
        <v>0</v>
      </c>
      <c r="O44" s="39"/>
      <c r="P44" s="170"/>
      <c r="Q44" s="170"/>
      <c r="R44" s="3"/>
      <c r="S44" s="3" t="s">
        <v>51</v>
      </c>
      <c r="T44" s="7"/>
      <c r="U44" s="42">
        <f t="shared" si="2"/>
        <v>0</v>
      </c>
      <c r="V44" s="39"/>
      <c r="W44" s="170"/>
      <c r="X44" s="170"/>
      <c r="Y44" s="3"/>
      <c r="Z44" s="3" t="s">
        <v>51</v>
      </c>
      <c r="AA44" s="7"/>
      <c r="AB44" s="42">
        <f t="shared" si="3"/>
        <v>0</v>
      </c>
    </row>
    <row r="45" spans="1:28" ht="15" customHeight="1">
      <c r="A45" s="36"/>
      <c r="B45" s="169"/>
      <c r="C45" s="169"/>
      <c r="D45" s="4"/>
      <c r="E45" s="4" t="s">
        <v>51</v>
      </c>
      <c r="F45" s="8"/>
      <c r="G45" s="43">
        <f t="shared" si="0"/>
        <v>0</v>
      </c>
      <c r="H45" s="40"/>
      <c r="I45" s="169"/>
      <c r="J45" s="169"/>
      <c r="K45" s="4"/>
      <c r="L45" s="4" t="s">
        <v>51</v>
      </c>
      <c r="M45" s="8"/>
      <c r="N45" s="43">
        <f>PRODUCT(K45,M45)</f>
        <v>0</v>
      </c>
      <c r="O45" s="40"/>
      <c r="P45" s="169"/>
      <c r="Q45" s="169"/>
      <c r="R45" s="4"/>
      <c r="S45" s="4" t="s">
        <v>51</v>
      </c>
      <c r="T45" s="8"/>
      <c r="U45" s="43">
        <f t="shared" si="2"/>
        <v>0</v>
      </c>
      <c r="V45" s="40"/>
      <c r="W45" s="169"/>
      <c r="X45" s="169"/>
      <c r="Y45" s="4"/>
      <c r="Z45" s="4" t="s">
        <v>51</v>
      </c>
      <c r="AA45" s="8"/>
      <c r="AB45" s="43">
        <f t="shared" si="3"/>
        <v>0</v>
      </c>
    </row>
    <row r="46" spans="1:28" ht="18" customHeight="1">
      <c r="A46" s="180" t="s">
        <v>64</v>
      </c>
      <c r="B46" s="175"/>
      <c r="C46" s="175"/>
      <c r="D46" s="175"/>
      <c r="E46" s="176"/>
      <c r="F46" s="173">
        <f>SUM(G10:G45)</f>
        <v>0</v>
      </c>
      <c r="G46" s="174"/>
      <c r="H46" s="175" t="s">
        <v>65</v>
      </c>
      <c r="I46" s="175"/>
      <c r="J46" s="175"/>
      <c r="K46" s="175"/>
      <c r="L46" s="176"/>
      <c r="M46" s="173">
        <f>SUM(N10:N45)</f>
        <v>0</v>
      </c>
      <c r="N46" s="174"/>
      <c r="O46" s="175" t="s">
        <v>66</v>
      </c>
      <c r="P46" s="175"/>
      <c r="Q46" s="175"/>
      <c r="R46" s="175"/>
      <c r="S46" s="176"/>
      <c r="T46" s="173">
        <f>SUM(U10:U45)</f>
        <v>0</v>
      </c>
      <c r="U46" s="174"/>
      <c r="V46" s="175" t="s">
        <v>67</v>
      </c>
      <c r="W46" s="175"/>
      <c r="X46" s="175"/>
      <c r="Y46" s="175"/>
      <c r="Z46" s="176"/>
      <c r="AA46" s="173">
        <f>SUM(AB10:AB45)</f>
        <v>24095.5</v>
      </c>
      <c r="AB46" s="174"/>
    </row>
    <row r="47" spans="1:28" ht="18" customHeight="1"/>
    <row r="48" spans="1:28" ht="18" customHeight="1"/>
    <row r="49" spans="1:28" ht="18" customHeight="1">
      <c r="A49" s="44" t="s">
        <v>56</v>
      </c>
      <c r="H49" s="46" t="s">
        <v>57</v>
      </c>
      <c r="O49" s="46" t="s">
        <v>58</v>
      </c>
      <c r="V49" s="46" t="s">
        <v>59</v>
      </c>
    </row>
    <row r="50" spans="1:28" ht="18" customHeight="1">
      <c r="A50" s="31" t="s">
        <v>30</v>
      </c>
      <c r="B50" s="187" t="s">
        <v>29</v>
      </c>
      <c r="C50" s="188"/>
      <c r="D50" s="181" t="s">
        <v>3</v>
      </c>
      <c r="E50" s="182" t="s">
        <v>25</v>
      </c>
      <c r="F50" s="182" t="s">
        <v>2</v>
      </c>
      <c r="G50" s="191" t="s">
        <v>4</v>
      </c>
      <c r="H50" s="45" t="s">
        <v>30</v>
      </c>
      <c r="I50" s="187" t="s">
        <v>29</v>
      </c>
      <c r="J50" s="188"/>
      <c r="K50" s="181" t="s">
        <v>3</v>
      </c>
      <c r="L50" s="182" t="s">
        <v>25</v>
      </c>
      <c r="M50" s="182" t="s">
        <v>2</v>
      </c>
      <c r="N50" s="191" t="s">
        <v>4</v>
      </c>
      <c r="O50" s="45" t="s">
        <v>30</v>
      </c>
      <c r="P50" s="187" t="s">
        <v>29</v>
      </c>
      <c r="Q50" s="188"/>
      <c r="R50" s="181" t="s">
        <v>3</v>
      </c>
      <c r="S50" s="182" t="s">
        <v>25</v>
      </c>
      <c r="T50" s="182" t="s">
        <v>2</v>
      </c>
      <c r="U50" s="191" t="s">
        <v>4</v>
      </c>
      <c r="V50" s="45" t="s">
        <v>30</v>
      </c>
      <c r="W50" s="187" t="s">
        <v>29</v>
      </c>
      <c r="X50" s="188"/>
      <c r="Y50" s="181" t="s">
        <v>3</v>
      </c>
      <c r="Z50" s="182" t="s">
        <v>25</v>
      </c>
      <c r="AA50" s="182" t="s">
        <v>2</v>
      </c>
      <c r="AB50" s="191" t="s">
        <v>4</v>
      </c>
    </row>
    <row r="51" spans="1:28" ht="18" customHeight="1">
      <c r="A51" s="32" t="s">
        <v>5</v>
      </c>
      <c r="B51" s="189"/>
      <c r="C51" s="190"/>
      <c r="D51" s="181"/>
      <c r="E51" s="183"/>
      <c r="F51" s="183"/>
      <c r="G51" s="191"/>
      <c r="H51" s="37" t="s">
        <v>5</v>
      </c>
      <c r="I51" s="189"/>
      <c r="J51" s="190"/>
      <c r="K51" s="181"/>
      <c r="L51" s="183"/>
      <c r="M51" s="183"/>
      <c r="N51" s="191"/>
      <c r="O51" s="37" t="s">
        <v>5</v>
      </c>
      <c r="P51" s="189"/>
      <c r="Q51" s="190"/>
      <c r="R51" s="181"/>
      <c r="S51" s="183"/>
      <c r="T51" s="183"/>
      <c r="U51" s="191"/>
      <c r="V51" s="37" t="s">
        <v>5</v>
      </c>
      <c r="W51" s="189"/>
      <c r="X51" s="190"/>
      <c r="Y51" s="181"/>
      <c r="Z51" s="183"/>
      <c r="AA51" s="183"/>
      <c r="AB51" s="191"/>
    </row>
    <row r="52" spans="1:28" ht="18" customHeight="1">
      <c r="A52" s="33">
        <v>43958</v>
      </c>
      <c r="B52" s="184" t="s">
        <v>36</v>
      </c>
      <c r="C52" s="184"/>
      <c r="D52" s="14">
        <v>5.4</v>
      </c>
      <c r="E52" s="14" t="s">
        <v>51</v>
      </c>
      <c r="F52" s="34">
        <v>98</v>
      </c>
      <c r="G52" s="41">
        <f>PRODUCT(D52,F52)</f>
        <v>529.20000000000005</v>
      </c>
      <c r="H52" s="38"/>
      <c r="I52" s="184"/>
      <c r="J52" s="184"/>
      <c r="K52" s="14"/>
      <c r="L52" s="14" t="s">
        <v>51</v>
      </c>
      <c r="M52" s="34"/>
      <c r="N52" s="41">
        <f>PRODUCT(K52,M52)</f>
        <v>0</v>
      </c>
      <c r="O52" s="38"/>
      <c r="P52" s="184"/>
      <c r="Q52" s="184"/>
      <c r="R52" s="14"/>
      <c r="S52" s="14" t="s">
        <v>51</v>
      </c>
      <c r="T52" s="34"/>
      <c r="U52" s="41">
        <f>PRODUCT(R52,T52)</f>
        <v>0</v>
      </c>
      <c r="V52" s="38"/>
      <c r="W52" s="184"/>
      <c r="X52" s="184"/>
      <c r="Y52" s="14"/>
      <c r="Z52" s="14" t="s">
        <v>51</v>
      </c>
      <c r="AA52" s="34"/>
      <c r="AB52" s="41">
        <f>PRODUCT(Y52,AA52)</f>
        <v>0</v>
      </c>
    </row>
    <row r="53" spans="1:28" ht="18" customHeight="1">
      <c r="A53" s="35"/>
      <c r="B53" s="170" t="s">
        <v>37</v>
      </c>
      <c r="C53" s="170"/>
      <c r="D53" s="3">
        <v>2.6</v>
      </c>
      <c r="E53" s="3" t="s">
        <v>51</v>
      </c>
      <c r="F53" s="7">
        <v>115</v>
      </c>
      <c r="G53" s="42">
        <f t="shared" ref="G53:G87" si="9">PRODUCT(D53,F53)</f>
        <v>299</v>
      </c>
      <c r="H53" s="39"/>
      <c r="I53" s="170"/>
      <c r="J53" s="170"/>
      <c r="K53" s="3"/>
      <c r="L53" s="3" t="s">
        <v>51</v>
      </c>
      <c r="M53" s="7"/>
      <c r="N53" s="42">
        <f t="shared" ref="N53:N84" si="10">PRODUCT(K53,M53)</f>
        <v>0</v>
      </c>
      <c r="O53" s="39"/>
      <c r="P53" s="170"/>
      <c r="Q53" s="170"/>
      <c r="R53" s="3"/>
      <c r="S53" s="3" t="s">
        <v>51</v>
      </c>
      <c r="T53" s="7"/>
      <c r="U53" s="42">
        <f t="shared" ref="U53:U87" si="11">PRODUCT(R53,T53)</f>
        <v>0</v>
      </c>
      <c r="V53" s="39"/>
      <c r="W53" s="170"/>
      <c r="X53" s="170"/>
      <c r="Y53" s="3"/>
      <c r="Z53" s="3" t="s">
        <v>51</v>
      </c>
      <c r="AA53" s="7"/>
      <c r="AB53" s="42">
        <f t="shared" ref="AB53:AB87" si="12">PRODUCT(Y53,AA53)</f>
        <v>0</v>
      </c>
    </row>
    <row r="54" spans="1:28" ht="18" customHeight="1">
      <c r="A54" s="35">
        <v>43963</v>
      </c>
      <c r="B54" s="170">
        <v>1.6</v>
      </c>
      <c r="C54" s="170"/>
      <c r="D54" s="3">
        <v>0.71</v>
      </c>
      <c r="E54" s="3" t="s">
        <v>92</v>
      </c>
      <c r="F54" s="7">
        <v>7170</v>
      </c>
      <c r="G54" s="42">
        <f t="shared" si="9"/>
        <v>5090.7</v>
      </c>
      <c r="H54" s="39"/>
      <c r="I54" s="170"/>
      <c r="J54" s="170"/>
      <c r="K54" s="3"/>
      <c r="L54" s="3" t="s">
        <v>51</v>
      </c>
      <c r="M54" s="7"/>
      <c r="N54" s="42">
        <f t="shared" si="10"/>
        <v>0</v>
      </c>
      <c r="O54" s="39"/>
      <c r="P54" s="170"/>
      <c r="Q54" s="170"/>
      <c r="R54" s="3"/>
      <c r="S54" s="3" t="s">
        <v>51</v>
      </c>
      <c r="T54" s="7"/>
      <c r="U54" s="42">
        <f t="shared" si="11"/>
        <v>0</v>
      </c>
      <c r="V54" s="39"/>
      <c r="W54" s="170"/>
      <c r="X54" s="170"/>
      <c r="Y54" s="3"/>
      <c r="Z54" s="3" t="s">
        <v>51</v>
      </c>
      <c r="AA54" s="7"/>
      <c r="AB54" s="42">
        <f t="shared" si="12"/>
        <v>0</v>
      </c>
    </row>
    <row r="55" spans="1:28" ht="18" customHeight="1">
      <c r="A55" s="35"/>
      <c r="B55" s="170" t="s">
        <v>89</v>
      </c>
      <c r="C55" s="170"/>
      <c r="D55" s="3">
        <v>20</v>
      </c>
      <c r="E55" s="3" t="s">
        <v>51</v>
      </c>
      <c r="F55" s="7">
        <v>98</v>
      </c>
      <c r="G55" s="42">
        <f t="shared" si="9"/>
        <v>1960</v>
      </c>
      <c r="H55" s="39"/>
      <c r="I55" s="170"/>
      <c r="J55" s="170"/>
      <c r="K55" s="3"/>
      <c r="L55" s="3" t="s">
        <v>51</v>
      </c>
      <c r="M55" s="7"/>
      <c r="N55" s="42">
        <f t="shared" si="10"/>
        <v>0</v>
      </c>
      <c r="O55" s="39"/>
      <c r="P55" s="170"/>
      <c r="Q55" s="170"/>
      <c r="R55" s="3"/>
      <c r="S55" s="3" t="s">
        <v>51</v>
      </c>
      <c r="T55" s="7"/>
      <c r="U55" s="42">
        <f t="shared" si="11"/>
        <v>0</v>
      </c>
      <c r="V55" s="39"/>
      <c r="W55" s="170"/>
      <c r="X55" s="170"/>
      <c r="Y55" s="3"/>
      <c r="Z55" s="3" t="s">
        <v>51</v>
      </c>
      <c r="AA55" s="7"/>
      <c r="AB55" s="42">
        <f t="shared" si="12"/>
        <v>0</v>
      </c>
    </row>
    <row r="56" spans="1:28" ht="18" customHeight="1">
      <c r="A56" s="35"/>
      <c r="B56" s="170" t="s">
        <v>90</v>
      </c>
      <c r="C56" s="170"/>
      <c r="D56" s="3">
        <v>10.199999999999999</v>
      </c>
      <c r="E56" s="3" t="s">
        <v>51</v>
      </c>
      <c r="F56" s="7">
        <v>115</v>
      </c>
      <c r="G56" s="42">
        <f t="shared" si="9"/>
        <v>1173</v>
      </c>
      <c r="H56" s="39"/>
      <c r="I56" s="171"/>
      <c r="J56" s="172"/>
      <c r="K56" s="3"/>
      <c r="L56" s="3" t="s">
        <v>51</v>
      </c>
      <c r="M56" s="7"/>
      <c r="N56" s="42">
        <f t="shared" si="10"/>
        <v>0</v>
      </c>
      <c r="O56" s="39"/>
      <c r="P56" s="170"/>
      <c r="Q56" s="170"/>
      <c r="R56" s="3"/>
      <c r="S56" s="3" t="s">
        <v>51</v>
      </c>
      <c r="T56" s="7"/>
      <c r="U56" s="42">
        <f t="shared" si="11"/>
        <v>0</v>
      </c>
      <c r="V56" s="39"/>
      <c r="W56" s="170"/>
      <c r="X56" s="170"/>
      <c r="Y56" s="3"/>
      <c r="Z56" s="3" t="s">
        <v>51</v>
      </c>
      <c r="AA56" s="7"/>
      <c r="AB56" s="42">
        <f t="shared" si="12"/>
        <v>0</v>
      </c>
    </row>
    <row r="57" spans="1:28" ht="18" customHeight="1">
      <c r="A57" s="35"/>
      <c r="B57" s="170" t="s">
        <v>90</v>
      </c>
      <c r="C57" s="170"/>
      <c r="D57" s="3">
        <v>23.7</v>
      </c>
      <c r="E57" s="3" t="s">
        <v>51</v>
      </c>
      <c r="F57" s="7">
        <v>115</v>
      </c>
      <c r="G57" s="42">
        <f t="shared" si="9"/>
        <v>2725.5</v>
      </c>
      <c r="H57" s="39"/>
      <c r="I57" s="170"/>
      <c r="J57" s="170"/>
      <c r="K57" s="3"/>
      <c r="L57" s="3" t="s">
        <v>51</v>
      </c>
      <c r="M57" s="7"/>
      <c r="N57" s="42">
        <f t="shared" si="10"/>
        <v>0</v>
      </c>
      <c r="O57" s="39"/>
      <c r="P57" s="170"/>
      <c r="Q57" s="170"/>
      <c r="R57" s="3"/>
      <c r="S57" s="3" t="s">
        <v>51</v>
      </c>
      <c r="T57" s="7"/>
      <c r="U57" s="42">
        <f t="shared" si="11"/>
        <v>0</v>
      </c>
      <c r="V57" s="39"/>
      <c r="W57" s="170"/>
      <c r="X57" s="170"/>
      <c r="Y57" s="3"/>
      <c r="Z57" s="3" t="s">
        <v>51</v>
      </c>
      <c r="AA57" s="7"/>
      <c r="AB57" s="42">
        <f t="shared" si="12"/>
        <v>0</v>
      </c>
    </row>
    <row r="58" spans="1:28" ht="18" customHeight="1">
      <c r="A58" s="35"/>
      <c r="B58" s="170" t="s">
        <v>89</v>
      </c>
      <c r="C58" s="170"/>
      <c r="D58" s="3">
        <v>18.2</v>
      </c>
      <c r="E58" s="3" t="s">
        <v>51</v>
      </c>
      <c r="F58" s="7">
        <v>98</v>
      </c>
      <c r="G58" s="42">
        <f t="shared" si="9"/>
        <v>1783.6</v>
      </c>
      <c r="H58" s="39"/>
      <c r="I58" s="170"/>
      <c r="J58" s="170"/>
      <c r="K58" s="3"/>
      <c r="L58" s="3" t="s">
        <v>51</v>
      </c>
      <c r="M58" s="56"/>
      <c r="N58" s="42">
        <f t="shared" si="10"/>
        <v>0</v>
      </c>
      <c r="O58" s="39"/>
      <c r="P58" s="170"/>
      <c r="Q58" s="170"/>
      <c r="R58" s="3"/>
      <c r="S58" s="3" t="s">
        <v>51</v>
      </c>
      <c r="T58" s="7"/>
      <c r="U58" s="42">
        <f t="shared" si="11"/>
        <v>0</v>
      </c>
      <c r="V58" s="39"/>
      <c r="W58" s="170"/>
      <c r="X58" s="170"/>
      <c r="Y58" s="3"/>
      <c r="Z58" s="3" t="s">
        <v>51</v>
      </c>
      <c r="AA58" s="7"/>
      <c r="AB58" s="42">
        <f t="shared" si="12"/>
        <v>0</v>
      </c>
    </row>
    <row r="59" spans="1:28" ht="18" customHeight="1">
      <c r="A59" s="35">
        <v>43974</v>
      </c>
      <c r="B59" s="170" t="s">
        <v>90</v>
      </c>
      <c r="C59" s="170"/>
      <c r="D59" s="3">
        <v>12.6</v>
      </c>
      <c r="E59" s="3" t="s">
        <v>51</v>
      </c>
      <c r="F59" s="7">
        <v>232</v>
      </c>
      <c r="G59" s="42">
        <f t="shared" si="9"/>
        <v>2923.2</v>
      </c>
      <c r="H59" s="39"/>
      <c r="I59" s="170"/>
      <c r="J59" s="170"/>
      <c r="K59" s="3"/>
      <c r="L59" s="3" t="s">
        <v>51</v>
      </c>
      <c r="M59" s="56"/>
      <c r="N59" s="42">
        <f t="shared" si="10"/>
        <v>0</v>
      </c>
      <c r="O59" s="39"/>
      <c r="P59" s="170"/>
      <c r="Q59" s="170"/>
      <c r="R59" s="3"/>
      <c r="S59" s="3" t="s">
        <v>51</v>
      </c>
      <c r="T59" s="7"/>
      <c r="U59" s="42">
        <f t="shared" si="11"/>
        <v>0</v>
      </c>
      <c r="V59" s="39"/>
      <c r="W59" s="170"/>
      <c r="X59" s="170"/>
      <c r="Y59" s="3"/>
      <c r="Z59" s="3" t="s">
        <v>51</v>
      </c>
      <c r="AA59" s="7"/>
      <c r="AB59" s="42">
        <f t="shared" si="12"/>
        <v>0</v>
      </c>
    </row>
    <row r="60" spans="1:28" ht="18" customHeight="1">
      <c r="A60" s="35"/>
      <c r="B60" s="170" t="s">
        <v>91</v>
      </c>
      <c r="C60" s="170"/>
      <c r="D60" s="3">
        <v>23.6</v>
      </c>
      <c r="E60" s="3" t="s">
        <v>51</v>
      </c>
      <c r="F60" s="7">
        <v>2480</v>
      </c>
      <c r="G60" s="42">
        <f t="shared" si="9"/>
        <v>58528</v>
      </c>
      <c r="H60" s="39"/>
      <c r="I60" s="171"/>
      <c r="J60" s="172"/>
      <c r="K60" s="3"/>
      <c r="L60" s="3" t="s">
        <v>51</v>
      </c>
      <c r="M60" s="56"/>
      <c r="N60" s="42">
        <f t="shared" si="10"/>
        <v>0</v>
      </c>
      <c r="O60" s="39"/>
      <c r="P60" s="170"/>
      <c r="Q60" s="170"/>
      <c r="R60" s="3"/>
      <c r="S60" s="3" t="s">
        <v>51</v>
      </c>
      <c r="T60" s="7"/>
      <c r="U60" s="42">
        <f t="shared" si="11"/>
        <v>0</v>
      </c>
      <c r="V60" s="39"/>
      <c r="W60" s="170"/>
      <c r="X60" s="170"/>
      <c r="Y60" s="3"/>
      <c r="Z60" s="3" t="s">
        <v>51</v>
      </c>
      <c r="AA60" s="7"/>
      <c r="AB60" s="42">
        <f t="shared" si="12"/>
        <v>0</v>
      </c>
    </row>
    <row r="61" spans="1:28" ht="18" customHeight="1">
      <c r="A61" s="35"/>
      <c r="B61" s="170" t="s">
        <v>89</v>
      </c>
      <c r="C61" s="170"/>
      <c r="D61" s="3">
        <v>10</v>
      </c>
      <c r="E61" s="3" t="s">
        <v>51</v>
      </c>
      <c r="F61" s="7">
        <v>98</v>
      </c>
      <c r="G61" s="42">
        <f t="shared" si="9"/>
        <v>980</v>
      </c>
      <c r="H61" s="39"/>
      <c r="I61" s="170"/>
      <c r="J61" s="170"/>
      <c r="K61" s="3"/>
      <c r="L61" s="3" t="s">
        <v>51</v>
      </c>
      <c r="M61" s="7"/>
      <c r="N61" s="42">
        <f t="shared" si="10"/>
        <v>0</v>
      </c>
      <c r="O61" s="39"/>
      <c r="P61" s="170"/>
      <c r="Q61" s="170"/>
      <c r="R61" s="3"/>
      <c r="S61" s="3" t="s">
        <v>51</v>
      </c>
      <c r="T61" s="7"/>
      <c r="U61" s="42">
        <f t="shared" si="11"/>
        <v>0</v>
      </c>
      <c r="V61" s="39"/>
      <c r="W61" s="170"/>
      <c r="X61" s="170"/>
      <c r="Y61" s="3"/>
      <c r="Z61" s="3" t="s">
        <v>51</v>
      </c>
      <c r="AA61" s="7"/>
      <c r="AB61" s="42">
        <f t="shared" si="12"/>
        <v>0</v>
      </c>
    </row>
    <row r="62" spans="1:28" ht="18" customHeight="1">
      <c r="A62" s="35"/>
      <c r="B62" s="170" t="s">
        <v>89</v>
      </c>
      <c r="C62" s="170"/>
      <c r="D62" s="3">
        <v>10.6</v>
      </c>
      <c r="E62" s="3" t="s">
        <v>51</v>
      </c>
      <c r="F62" s="7">
        <v>98</v>
      </c>
      <c r="G62" s="42">
        <f t="shared" si="9"/>
        <v>1038.8</v>
      </c>
      <c r="H62" s="39"/>
      <c r="I62" s="171"/>
      <c r="J62" s="172"/>
      <c r="K62" s="3"/>
      <c r="L62" s="3" t="s">
        <v>51</v>
      </c>
      <c r="M62" s="7"/>
      <c r="N62" s="42">
        <f t="shared" si="10"/>
        <v>0</v>
      </c>
      <c r="O62" s="39"/>
      <c r="P62" s="170"/>
      <c r="Q62" s="170"/>
      <c r="R62" s="3"/>
      <c r="S62" s="3" t="s">
        <v>51</v>
      </c>
      <c r="T62" s="7"/>
      <c r="U62" s="42">
        <f t="shared" si="11"/>
        <v>0</v>
      </c>
      <c r="V62" s="39"/>
      <c r="W62" s="170"/>
      <c r="X62" s="170"/>
      <c r="Y62" s="3"/>
      <c r="Z62" s="3" t="s">
        <v>51</v>
      </c>
      <c r="AA62" s="7"/>
      <c r="AB62" s="42">
        <f t="shared" si="12"/>
        <v>0</v>
      </c>
    </row>
    <row r="63" spans="1:28" ht="18" customHeight="1">
      <c r="A63" s="35">
        <v>43977</v>
      </c>
      <c r="B63" s="170" t="s">
        <v>89</v>
      </c>
      <c r="C63" s="170"/>
      <c r="D63" s="3">
        <v>2.2000000000000002</v>
      </c>
      <c r="E63" s="3" t="s">
        <v>51</v>
      </c>
      <c r="F63" s="7">
        <v>98</v>
      </c>
      <c r="G63" s="42">
        <f t="shared" si="9"/>
        <v>215.60000000000002</v>
      </c>
      <c r="H63" s="39"/>
      <c r="I63" s="178"/>
      <c r="J63" s="179"/>
      <c r="K63" s="53"/>
      <c r="L63" s="3" t="s">
        <v>51</v>
      </c>
      <c r="M63" s="56"/>
      <c r="N63" s="42">
        <f t="shared" si="10"/>
        <v>0</v>
      </c>
      <c r="O63" s="39"/>
      <c r="P63" s="170"/>
      <c r="Q63" s="170"/>
      <c r="R63" s="3"/>
      <c r="S63" s="3" t="s">
        <v>51</v>
      </c>
      <c r="T63" s="7"/>
      <c r="U63" s="42">
        <f t="shared" si="11"/>
        <v>0</v>
      </c>
      <c r="V63" s="39"/>
      <c r="W63" s="170"/>
      <c r="X63" s="170"/>
      <c r="Y63" s="3"/>
      <c r="Z63" s="3" t="s">
        <v>51</v>
      </c>
      <c r="AA63" s="7"/>
      <c r="AB63" s="42">
        <f t="shared" si="12"/>
        <v>0</v>
      </c>
    </row>
    <row r="64" spans="1:28" ht="18" customHeight="1">
      <c r="A64" s="35"/>
      <c r="B64" s="170" t="s">
        <v>39</v>
      </c>
      <c r="C64" s="170"/>
      <c r="D64" s="3">
        <v>25</v>
      </c>
      <c r="E64" s="3" t="s">
        <v>51</v>
      </c>
      <c r="F64" s="7">
        <v>329</v>
      </c>
      <c r="G64" s="42">
        <f t="shared" si="9"/>
        <v>8225</v>
      </c>
      <c r="H64" s="39"/>
      <c r="I64" s="177"/>
      <c r="J64" s="177"/>
      <c r="K64" s="53"/>
      <c r="L64" s="3" t="s">
        <v>51</v>
      </c>
      <c r="M64" s="56"/>
      <c r="N64" s="42">
        <f t="shared" si="10"/>
        <v>0</v>
      </c>
      <c r="O64" s="39"/>
      <c r="P64" s="170"/>
      <c r="Q64" s="170"/>
      <c r="R64" s="3"/>
      <c r="S64" s="3" t="s">
        <v>51</v>
      </c>
      <c r="T64" s="7"/>
      <c r="U64" s="42">
        <f t="shared" si="11"/>
        <v>0</v>
      </c>
      <c r="V64" s="39"/>
      <c r="W64" s="170"/>
      <c r="X64" s="170"/>
      <c r="Y64" s="3"/>
      <c r="Z64" s="3" t="s">
        <v>51</v>
      </c>
      <c r="AA64" s="7"/>
      <c r="AB64" s="42">
        <f t="shared" si="12"/>
        <v>0</v>
      </c>
    </row>
    <row r="65" spans="1:28" ht="18" customHeight="1">
      <c r="A65" s="35"/>
      <c r="B65" s="170" t="s">
        <v>90</v>
      </c>
      <c r="C65" s="170"/>
      <c r="D65" s="3">
        <v>3.5</v>
      </c>
      <c r="E65" s="3" t="s">
        <v>51</v>
      </c>
      <c r="F65" s="7">
        <v>788</v>
      </c>
      <c r="G65" s="42">
        <f t="shared" si="9"/>
        <v>2758</v>
      </c>
      <c r="H65" s="39"/>
      <c r="I65" s="178"/>
      <c r="J65" s="179"/>
      <c r="K65" s="53"/>
      <c r="L65" s="3" t="s">
        <v>51</v>
      </c>
      <c r="M65" s="56"/>
      <c r="N65" s="42">
        <f t="shared" si="10"/>
        <v>0</v>
      </c>
      <c r="O65" s="39"/>
      <c r="P65" s="170"/>
      <c r="Q65" s="170"/>
      <c r="R65" s="3"/>
      <c r="S65" s="3" t="s">
        <v>51</v>
      </c>
      <c r="T65" s="7"/>
      <c r="U65" s="42">
        <f t="shared" si="11"/>
        <v>0</v>
      </c>
      <c r="V65" s="39"/>
      <c r="W65" s="170"/>
      <c r="X65" s="170"/>
      <c r="Y65" s="3"/>
      <c r="Z65" s="3" t="s">
        <v>51</v>
      </c>
      <c r="AA65" s="7"/>
      <c r="AB65" s="42">
        <f t="shared" si="12"/>
        <v>0</v>
      </c>
    </row>
    <row r="66" spans="1:28" ht="18" customHeight="1">
      <c r="A66" s="35"/>
      <c r="B66" s="170" t="s">
        <v>89</v>
      </c>
      <c r="C66" s="170"/>
      <c r="D66" s="3">
        <v>6.1</v>
      </c>
      <c r="E66" s="3" t="s">
        <v>51</v>
      </c>
      <c r="F66" s="7">
        <v>673</v>
      </c>
      <c r="G66" s="42">
        <f t="shared" si="9"/>
        <v>4105.3</v>
      </c>
      <c r="H66" s="39"/>
      <c r="I66" s="178"/>
      <c r="J66" s="179"/>
      <c r="K66" s="53"/>
      <c r="L66" s="3" t="s">
        <v>51</v>
      </c>
      <c r="M66" s="56"/>
      <c r="N66" s="42">
        <f t="shared" si="10"/>
        <v>0</v>
      </c>
      <c r="O66" s="39"/>
      <c r="P66" s="170"/>
      <c r="Q66" s="170"/>
      <c r="R66" s="3"/>
      <c r="S66" s="3" t="s">
        <v>51</v>
      </c>
      <c r="T66" s="7"/>
      <c r="U66" s="42">
        <f t="shared" si="11"/>
        <v>0</v>
      </c>
      <c r="V66" s="39"/>
      <c r="W66" s="170"/>
      <c r="X66" s="170"/>
      <c r="Y66" s="3"/>
      <c r="Z66" s="3" t="s">
        <v>51</v>
      </c>
      <c r="AA66" s="7"/>
      <c r="AB66" s="42">
        <f t="shared" si="12"/>
        <v>0</v>
      </c>
    </row>
    <row r="67" spans="1:28" ht="18" customHeight="1">
      <c r="A67" s="35"/>
      <c r="B67" s="170" t="s">
        <v>89</v>
      </c>
      <c r="C67" s="170"/>
      <c r="D67" s="3">
        <v>12.9</v>
      </c>
      <c r="E67" s="3" t="s">
        <v>51</v>
      </c>
      <c r="F67" s="7">
        <v>673</v>
      </c>
      <c r="G67" s="42">
        <f t="shared" si="9"/>
        <v>8681.7000000000007</v>
      </c>
      <c r="H67" s="39"/>
      <c r="I67" s="178"/>
      <c r="J67" s="179"/>
      <c r="K67" s="53"/>
      <c r="L67" s="3" t="s">
        <v>51</v>
      </c>
      <c r="M67" s="56"/>
      <c r="N67" s="42">
        <f t="shared" si="10"/>
        <v>0</v>
      </c>
      <c r="O67" s="39"/>
      <c r="P67" s="170"/>
      <c r="Q67" s="170"/>
      <c r="R67" s="3"/>
      <c r="S67" s="3" t="s">
        <v>51</v>
      </c>
      <c r="T67" s="7"/>
      <c r="U67" s="42">
        <f t="shared" si="11"/>
        <v>0</v>
      </c>
      <c r="V67" s="39"/>
      <c r="W67" s="170"/>
      <c r="X67" s="170"/>
      <c r="Y67" s="3"/>
      <c r="Z67" s="3" t="s">
        <v>51</v>
      </c>
      <c r="AA67" s="7"/>
      <c r="AB67" s="42">
        <f t="shared" si="12"/>
        <v>0</v>
      </c>
    </row>
    <row r="68" spans="1:28">
      <c r="A68" s="35"/>
      <c r="B68" s="170" t="s">
        <v>90</v>
      </c>
      <c r="C68" s="170"/>
      <c r="D68" s="3">
        <v>8.3000000000000007</v>
      </c>
      <c r="E68" s="3" t="s">
        <v>51</v>
      </c>
      <c r="F68" s="7">
        <v>788</v>
      </c>
      <c r="G68" s="42">
        <f t="shared" si="9"/>
        <v>6540.4000000000005</v>
      </c>
      <c r="H68" s="39"/>
      <c r="I68" s="177"/>
      <c r="J68" s="177"/>
      <c r="K68" s="53"/>
      <c r="L68" s="3" t="s">
        <v>51</v>
      </c>
      <c r="M68" s="56"/>
      <c r="N68" s="55">
        <f t="shared" si="10"/>
        <v>0</v>
      </c>
      <c r="O68" s="39"/>
      <c r="P68" s="170"/>
      <c r="Q68" s="170"/>
      <c r="R68" s="3"/>
      <c r="S68" s="3" t="s">
        <v>51</v>
      </c>
      <c r="T68" s="7"/>
      <c r="U68" s="42">
        <f t="shared" si="11"/>
        <v>0</v>
      </c>
      <c r="V68" s="39"/>
      <c r="W68" s="170"/>
      <c r="X68" s="170"/>
      <c r="Y68" s="3"/>
      <c r="Z68" s="3" t="s">
        <v>51</v>
      </c>
      <c r="AA68" s="7"/>
      <c r="AB68" s="42">
        <f t="shared" si="12"/>
        <v>0</v>
      </c>
    </row>
    <row r="69" spans="1:28">
      <c r="A69" s="35">
        <v>43979</v>
      </c>
      <c r="B69" s="170" t="s">
        <v>89</v>
      </c>
      <c r="C69" s="170"/>
      <c r="D69" s="3">
        <v>13.3</v>
      </c>
      <c r="E69" s="3" t="s">
        <v>51</v>
      </c>
      <c r="F69" s="7">
        <v>98</v>
      </c>
      <c r="G69" s="42">
        <f t="shared" si="9"/>
        <v>1303.4000000000001</v>
      </c>
      <c r="H69" s="39"/>
      <c r="I69" s="177"/>
      <c r="J69" s="177"/>
      <c r="K69" s="53"/>
      <c r="L69" s="3" t="s">
        <v>51</v>
      </c>
      <c r="M69" s="56"/>
      <c r="N69" s="55">
        <f t="shared" si="10"/>
        <v>0</v>
      </c>
      <c r="O69" s="39"/>
      <c r="P69" s="170"/>
      <c r="Q69" s="170"/>
      <c r="R69" s="3"/>
      <c r="S69" s="3" t="s">
        <v>51</v>
      </c>
      <c r="T69" s="7"/>
      <c r="U69" s="42">
        <f t="shared" si="11"/>
        <v>0</v>
      </c>
      <c r="V69" s="39"/>
      <c r="W69" s="170"/>
      <c r="X69" s="170"/>
      <c r="Y69" s="3"/>
      <c r="Z69" s="3" t="s">
        <v>51</v>
      </c>
      <c r="AA69" s="7"/>
      <c r="AB69" s="42">
        <f t="shared" si="12"/>
        <v>0</v>
      </c>
    </row>
    <row r="70" spans="1:28">
      <c r="A70" s="35"/>
      <c r="B70" s="170" t="s">
        <v>90</v>
      </c>
      <c r="C70" s="170"/>
      <c r="D70" s="3">
        <v>7</v>
      </c>
      <c r="E70" s="3" t="s">
        <v>51</v>
      </c>
      <c r="F70" s="7">
        <v>115</v>
      </c>
      <c r="G70" s="42">
        <f t="shared" si="9"/>
        <v>805</v>
      </c>
      <c r="H70" s="39"/>
      <c r="I70" s="178"/>
      <c r="J70" s="179"/>
      <c r="K70" s="53"/>
      <c r="L70" s="3" t="s">
        <v>51</v>
      </c>
      <c r="M70" s="56"/>
      <c r="N70" s="55">
        <f t="shared" si="10"/>
        <v>0</v>
      </c>
      <c r="O70" s="39"/>
      <c r="P70" s="170"/>
      <c r="Q70" s="170"/>
      <c r="R70" s="3"/>
      <c r="S70" s="3" t="s">
        <v>51</v>
      </c>
      <c r="T70" s="7"/>
      <c r="U70" s="42">
        <f t="shared" si="11"/>
        <v>0</v>
      </c>
      <c r="V70" s="39"/>
      <c r="W70" s="170"/>
      <c r="X70" s="170"/>
      <c r="Y70" s="3"/>
      <c r="Z70" s="3" t="s">
        <v>51</v>
      </c>
      <c r="AA70" s="7"/>
      <c r="AB70" s="42">
        <f t="shared" si="12"/>
        <v>0</v>
      </c>
    </row>
    <row r="71" spans="1:28">
      <c r="A71" s="35"/>
      <c r="B71" s="170"/>
      <c r="C71" s="170"/>
      <c r="D71" s="3"/>
      <c r="E71" s="3" t="s">
        <v>51</v>
      </c>
      <c r="F71" s="7"/>
      <c r="G71" s="42">
        <f t="shared" si="9"/>
        <v>0</v>
      </c>
      <c r="H71" s="39"/>
      <c r="I71" s="177"/>
      <c r="J71" s="177"/>
      <c r="K71" s="53"/>
      <c r="L71" s="3" t="s">
        <v>51</v>
      </c>
      <c r="M71" s="56"/>
      <c r="N71" s="55">
        <f t="shared" si="10"/>
        <v>0</v>
      </c>
      <c r="O71" s="39"/>
      <c r="P71" s="170"/>
      <c r="Q71" s="170"/>
      <c r="R71" s="3"/>
      <c r="S71" s="3" t="s">
        <v>51</v>
      </c>
      <c r="T71" s="7"/>
      <c r="U71" s="42">
        <f t="shared" si="11"/>
        <v>0</v>
      </c>
      <c r="V71" s="39"/>
      <c r="W71" s="170"/>
      <c r="X71" s="170"/>
      <c r="Y71" s="3"/>
      <c r="Z71" s="3" t="s">
        <v>51</v>
      </c>
      <c r="AA71" s="7"/>
      <c r="AB71" s="42">
        <f t="shared" si="12"/>
        <v>0</v>
      </c>
    </row>
    <row r="72" spans="1:28">
      <c r="A72" s="35"/>
      <c r="B72" s="170"/>
      <c r="C72" s="170"/>
      <c r="D72" s="3"/>
      <c r="E72" s="3" t="s">
        <v>51</v>
      </c>
      <c r="F72" s="7"/>
      <c r="G72" s="42">
        <f t="shared" si="9"/>
        <v>0</v>
      </c>
      <c r="H72" s="39"/>
      <c r="I72" s="178"/>
      <c r="J72" s="179"/>
      <c r="K72" s="53"/>
      <c r="L72" s="3" t="s">
        <v>51</v>
      </c>
      <c r="M72" s="56"/>
      <c r="N72" s="55">
        <f t="shared" si="10"/>
        <v>0</v>
      </c>
      <c r="O72" s="39"/>
      <c r="P72" s="170"/>
      <c r="Q72" s="170"/>
      <c r="R72" s="3"/>
      <c r="S72" s="3" t="s">
        <v>51</v>
      </c>
      <c r="T72" s="7"/>
      <c r="U72" s="42">
        <f t="shared" si="11"/>
        <v>0</v>
      </c>
      <c r="V72" s="39"/>
      <c r="W72" s="170"/>
      <c r="X72" s="170"/>
      <c r="Y72" s="3"/>
      <c r="Z72" s="3" t="s">
        <v>51</v>
      </c>
      <c r="AA72" s="7"/>
      <c r="AB72" s="42">
        <f t="shared" si="12"/>
        <v>0</v>
      </c>
    </row>
    <row r="73" spans="1:28">
      <c r="A73" s="35"/>
      <c r="B73" s="170"/>
      <c r="C73" s="170"/>
      <c r="D73" s="3"/>
      <c r="E73" s="3" t="s">
        <v>51</v>
      </c>
      <c r="F73" s="7"/>
      <c r="G73" s="42">
        <f t="shared" si="9"/>
        <v>0</v>
      </c>
      <c r="H73" s="39"/>
      <c r="I73" s="170"/>
      <c r="J73" s="170"/>
      <c r="K73" s="3"/>
      <c r="L73" s="3" t="s">
        <v>51</v>
      </c>
      <c r="M73" s="7"/>
      <c r="N73" s="42">
        <f t="shared" si="10"/>
        <v>0</v>
      </c>
      <c r="O73" s="39"/>
      <c r="P73" s="170"/>
      <c r="Q73" s="170"/>
      <c r="R73" s="3"/>
      <c r="S73" s="3" t="s">
        <v>51</v>
      </c>
      <c r="T73" s="7"/>
      <c r="U73" s="42">
        <f t="shared" si="11"/>
        <v>0</v>
      </c>
      <c r="V73" s="39"/>
      <c r="W73" s="170"/>
      <c r="X73" s="170"/>
      <c r="Y73" s="3"/>
      <c r="Z73" s="3" t="s">
        <v>51</v>
      </c>
      <c r="AA73" s="7"/>
      <c r="AB73" s="42">
        <f t="shared" si="12"/>
        <v>0</v>
      </c>
    </row>
    <row r="74" spans="1:28">
      <c r="A74" s="35"/>
      <c r="B74" s="170"/>
      <c r="C74" s="170"/>
      <c r="D74" s="3"/>
      <c r="E74" s="3" t="s">
        <v>51</v>
      </c>
      <c r="F74" s="7"/>
      <c r="G74" s="42">
        <f t="shared" si="9"/>
        <v>0</v>
      </c>
      <c r="H74" s="39"/>
      <c r="I74" s="170"/>
      <c r="J74" s="170"/>
      <c r="K74" s="3"/>
      <c r="L74" s="3" t="s">
        <v>51</v>
      </c>
      <c r="M74" s="7"/>
      <c r="N74" s="42">
        <f t="shared" si="10"/>
        <v>0</v>
      </c>
      <c r="O74" s="39"/>
      <c r="P74" s="170"/>
      <c r="Q74" s="170"/>
      <c r="R74" s="3"/>
      <c r="S74" s="3" t="s">
        <v>51</v>
      </c>
      <c r="T74" s="7"/>
      <c r="U74" s="42">
        <f t="shared" si="11"/>
        <v>0</v>
      </c>
      <c r="V74" s="39"/>
      <c r="W74" s="170"/>
      <c r="X74" s="170"/>
      <c r="Y74" s="3"/>
      <c r="Z74" s="3" t="s">
        <v>51</v>
      </c>
      <c r="AA74" s="7"/>
      <c r="AB74" s="42">
        <f t="shared" si="12"/>
        <v>0</v>
      </c>
    </row>
    <row r="75" spans="1:28">
      <c r="A75" s="35"/>
      <c r="B75" s="170"/>
      <c r="C75" s="170"/>
      <c r="D75" s="3"/>
      <c r="E75" s="3" t="s">
        <v>51</v>
      </c>
      <c r="F75" s="7"/>
      <c r="G75" s="42">
        <f t="shared" si="9"/>
        <v>0</v>
      </c>
      <c r="H75" s="39"/>
      <c r="I75" s="171"/>
      <c r="J75" s="172"/>
      <c r="K75" s="3"/>
      <c r="L75" s="3" t="s">
        <v>51</v>
      </c>
      <c r="M75" s="7"/>
      <c r="N75" s="42">
        <f t="shared" si="10"/>
        <v>0</v>
      </c>
      <c r="O75" s="39"/>
      <c r="P75" s="170"/>
      <c r="Q75" s="170"/>
      <c r="R75" s="3"/>
      <c r="S75" s="3" t="s">
        <v>51</v>
      </c>
      <c r="T75" s="7"/>
      <c r="U75" s="42">
        <f t="shared" si="11"/>
        <v>0</v>
      </c>
      <c r="V75" s="39"/>
      <c r="W75" s="170"/>
      <c r="X75" s="170"/>
      <c r="Y75" s="3"/>
      <c r="Z75" s="3" t="s">
        <v>51</v>
      </c>
      <c r="AA75" s="7"/>
      <c r="AB75" s="42">
        <f t="shared" si="12"/>
        <v>0</v>
      </c>
    </row>
    <row r="76" spans="1:28">
      <c r="A76" s="36"/>
      <c r="B76" s="169"/>
      <c r="C76" s="169"/>
      <c r="D76" s="4"/>
      <c r="E76" s="3" t="s">
        <v>51</v>
      </c>
      <c r="F76" s="8"/>
      <c r="G76" s="43">
        <f t="shared" si="9"/>
        <v>0</v>
      </c>
      <c r="H76" s="40"/>
      <c r="I76" s="170"/>
      <c r="J76" s="170"/>
      <c r="K76" s="4"/>
      <c r="L76" s="3" t="s">
        <v>51</v>
      </c>
      <c r="M76" s="8"/>
      <c r="N76" s="43">
        <f t="shared" si="10"/>
        <v>0</v>
      </c>
      <c r="O76" s="40"/>
      <c r="P76" s="169"/>
      <c r="Q76" s="169"/>
      <c r="R76" s="4"/>
      <c r="S76" s="3" t="s">
        <v>51</v>
      </c>
      <c r="T76" s="8"/>
      <c r="U76" s="43">
        <f t="shared" si="11"/>
        <v>0</v>
      </c>
      <c r="V76" s="40"/>
      <c r="W76" s="170"/>
      <c r="X76" s="170"/>
      <c r="Y76" s="4"/>
      <c r="Z76" s="3" t="s">
        <v>51</v>
      </c>
      <c r="AA76" s="8"/>
      <c r="AB76" s="43">
        <f t="shared" si="12"/>
        <v>0</v>
      </c>
    </row>
    <row r="77" spans="1:28">
      <c r="A77" s="35"/>
      <c r="B77" s="170"/>
      <c r="C77" s="170"/>
      <c r="D77" s="3"/>
      <c r="E77" s="3" t="s">
        <v>51</v>
      </c>
      <c r="F77" s="7"/>
      <c r="G77" s="42">
        <f t="shared" si="9"/>
        <v>0</v>
      </c>
      <c r="H77" s="39"/>
      <c r="I77" s="170"/>
      <c r="J77" s="170"/>
      <c r="K77" s="3"/>
      <c r="L77" s="3" t="s">
        <v>51</v>
      </c>
      <c r="M77" s="7"/>
      <c r="N77" s="42">
        <f t="shared" si="10"/>
        <v>0</v>
      </c>
      <c r="O77" s="39"/>
      <c r="P77" s="170"/>
      <c r="Q77" s="170"/>
      <c r="R77" s="3"/>
      <c r="S77" s="3" t="s">
        <v>51</v>
      </c>
      <c r="T77" s="7"/>
      <c r="U77" s="42">
        <f t="shared" si="11"/>
        <v>0</v>
      </c>
      <c r="V77" s="39"/>
      <c r="W77" s="170"/>
      <c r="X77" s="170"/>
      <c r="Y77" s="3"/>
      <c r="Z77" s="3" t="s">
        <v>51</v>
      </c>
      <c r="AA77" s="7"/>
      <c r="AB77" s="42">
        <f t="shared" si="12"/>
        <v>0</v>
      </c>
    </row>
    <row r="78" spans="1:28">
      <c r="A78" s="35"/>
      <c r="B78" s="170"/>
      <c r="C78" s="170"/>
      <c r="D78" s="3"/>
      <c r="E78" s="3" t="s">
        <v>51</v>
      </c>
      <c r="F78" s="7"/>
      <c r="G78" s="42">
        <f t="shared" si="9"/>
        <v>0</v>
      </c>
      <c r="H78" s="39"/>
      <c r="I78" s="171"/>
      <c r="J78" s="172"/>
      <c r="K78" s="3"/>
      <c r="L78" s="3" t="s">
        <v>51</v>
      </c>
      <c r="M78" s="7"/>
      <c r="N78" s="42">
        <f t="shared" si="10"/>
        <v>0</v>
      </c>
      <c r="O78" s="39"/>
      <c r="P78" s="170"/>
      <c r="Q78" s="170"/>
      <c r="R78" s="3"/>
      <c r="S78" s="3" t="s">
        <v>51</v>
      </c>
      <c r="T78" s="7"/>
      <c r="U78" s="42">
        <f t="shared" si="11"/>
        <v>0</v>
      </c>
      <c r="V78" s="39"/>
      <c r="W78" s="170"/>
      <c r="X78" s="170"/>
      <c r="Y78" s="3"/>
      <c r="Z78" s="3" t="s">
        <v>51</v>
      </c>
      <c r="AA78" s="7"/>
      <c r="AB78" s="42">
        <f t="shared" si="12"/>
        <v>0</v>
      </c>
    </row>
    <row r="79" spans="1:28">
      <c r="A79" s="36"/>
      <c r="B79" s="169"/>
      <c r="C79" s="169"/>
      <c r="D79" s="4"/>
      <c r="E79" s="3" t="s">
        <v>51</v>
      </c>
      <c r="F79" s="8"/>
      <c r="G79" s="43">
        <f t="shared" si="9"/>
        <v>0</v>
      </c>
      <c r="H79" s="40"/>
      <c r="I79" s="171"/>
      <c r="J79" s="172"/>
      <c r="K79" s="4"/>
      <c r="L79" s="3" t="s">
        <v>51</v>
      </c>
      <c r="M79" s="8"/>
      <c r="N79" s="43">
        <f t="shared" si="10"/>
        <v>0</v>
      </c>
      <c r="O79" s="40"/>
      <c r="P79" s="169"/>
      <c r="Q79" s="169"/>
      <c r="R79" s="4"/>
      <c r="S79" s="3" t="s">
        <v>51</v>
      </c>
      <c r="T79" s="8"/>
      <c r="U79" s="43">
        <f t="shared" si="11"/>
        <v>0</v>
      </c>
      <c r="V79" s="40"/>
      <c r="W79" s="170"/>
      <c r="X79" s="170"/>
      <c r="Y79" s="4"/>
      <c r="Z79" s="3" t="s">
        <v>51</v>
      </c>
      <c r="AA79" s="8"/>
      <c r="AB79" s="43">
        <f t="shared" si="12"/>
        <v>0</v>
      </c>
    </row>
    <row r="80" spans="1:28">
      <c r="A80" s="35"/>
      <c r="B80" s="170"/>
      <c r="C80" s="170"/>
      <c r="D80" s="3"/>
      <c r="E80" s="3" t="s">
        <v>51</v>
      </c>
      <c r="F80" s="7"/>
      <c r="G80" s="42">
        <f t="shared" si="9"/>
        <v>0</v>
      </c>
      <c r="H80" s="39"/>
      <c r="I80" s="170"/>
      <c r="J80" s="170"/>
      <c r="K80" s="3"/>
      <c r="L80" s="3" t="s">
        <v>51</v>
      </c>
      <c r="M80" s="7"/>
      <c r="N80" s="42">
        <f t="shared" si="10"/>
        <v>0</v>
      </c>
      <c r="O80" s="39"/>
      <c r="P80" s="170"/>
      <c r="Q80" s="170"/>
      <c r="R80" s="3"/>
      <c r="S80" s="3" t="s">
        <v>51</v>
      </c>
      <c r="T80" s="7"/>
      <c r="U80" s="42">
        <f t="shared" si="11"/>
        <v>0</v>
      </c>
      <c r="V80" s="39"/>
      <c r="W80" s="170"/>
      <c r="X80" s="170"/>
      <c r="Y80" s="3"/>
      <c r="Z80" s="3" t="s">
        <v>51</v>
      </c>
      <c r="AA80" s="7"/>
      <c r="AB80" s="42">
        <f t="shared" si="12"/>
        <v>0</v>
      </c>
    </row>
    <row r="81" spans="1:28">
      <c r="A81" s="35"/>
      <c r="B81" s="170"/>
      <c r="C81" s="170"/>
      <c r="D81" s="3"/>
      <c r="E81" s="3" t="s">
        <v>51</v>
      </c>
      <c r="F81" s="7"/>
      <c r="G81" s="42">
        <f t="shared" si="9"/>
        <v>0</v>
      </c>
      <c r="H81" s="39"/>
      <c r="I81" s="170"/>
      <c r="J81" s="170"/>
      <c r="K81" s="3"/>
      <c r="L81" s="3" t="s">
        <v>51</v>
      </c>
      <c r="M81" s="7"/>
      <c r="N81" s="42">
        <f t="shared" si="10"/>
        <v>0</v>
      </c>
      <c r="O81" s="39"/>
      <c r="P81" s="170"/>
      <c r="Q81" s="170"/>
      <c r="R81" s="3"/>
      <c r="S81" s="3" t="s">
        <v>51</v>
      </c>
      <c r="T81" s="7"/>
      <c r="U81" s="42">
        <f t="shared" si="11"/>
        <v>0</v>
      </c>
      <c r="V81" s="39"/>
      <c r="W81" s="170"/>
      <c r="X81" s="170"/>
      <c r="Y81" s="3"/>
      <c r="Z81" s="3" t="s">
        <v>51</v>
      </c>
      <c r="AA81" s="7"/>
      <c r="AB81" s="42">
        <f t="shared" si="12"/>
        <v>0</v>
      </c>
    </row>
    <row r="82" spans="1:28">
      <c r="A82" s="36"/>
      <c r="B82" s="169"/>
      <c r="C82" s="169"/>
      <c r="D82" s="4"/>
      <c r="E82" s="3" t="s">
        <v>51</v>
      </c>
      <c r="F82" s="8"/>
      <c r="G82" s="43">
        <f t="shared" si="9"/>
        <v>0</v>
      </c>
      <c r="H82" s="40"/>
      <c r="I82" s="171"/>
      <c r="J82" s="172"/>
      <c r="K82" s="4"/>
      <c r="L82" s="3" t="s">
        <v>51</v>
      </c>
      <c r="M82" s="8"/>
      <c r="N82" s="43">
        <f t="shared" si="10"/>
        <v>0</v>
      </c>
      <c r="O82" s="40"/>
      <c r="P82" s="169"/>
      <c r="Q82" s="169"/>
      <c r="R82" s="4"/>
      <c r="S82" s="3" t="s">
        <v>51</v>
      </c>
      <c r="T82" s="8"/>
      <c r="U82" s="43">
        <f t="shared" si="11"/>
        <v>0</v>
      </c>
      <c r="V82" s="40"/>
      <c r="W82" s="170"/>
      <c r="X82" s="170"/>
      <c r="Y82" s="4"/>
      <c r="Z82" s="3" t="s">
        <v>51</v>
      </c>
      <c r="AA82" s="8"/>
      <c r="AB82" s="43">
        <f t="shared" si="12"/>
        <v>0</v>
      </c>
    </row>
    <row r="83" spans="1:28">
      <c r="A83" s="35"/>
      <c r="B83" s="170"/>
      <c r="C83" s="170"/>
      <c r="D83" s="3"/>
      <c r="E83" s="3" t="s">
        <v>51</v>
      </c>
      <c r="F83" s="7"/>
      <c r="G83" s="42">
        <f t="shared" si="9"/>
        <v>0</v>
      </c>
      <c r="H83" s="39"/>
      <c r="I83" s="171"/>
      <c r="J83" s="172"/>
      <c r="K83" s="3"/>
      <c r="L83" s="3" t="s">
        <v>51</v>
      </c>
      <c r="M83" s="7"/>
      <c r="N83" s="42">
        <f t="shared" si="10"/>
        <v>0</v>
      </c>
      <c r="O83" s="39"/>
      <c r="P83" s="170"/>
      <c r="Q83" s="170"/>
      <c r="R83" s="3"/>
      <c r="S83" s="3" t="s">
        <v>51</v>
      </c>
      <c r="T83" s="7"/>
      <c r="U83" s="42">
        <f t="shared" si="11"/>
        <v>0</v>
      </c>
      <c r="V83" s="39"/>
      <c r="W83" s="170"/>
      <c r="X83" s="170"/>
      <c r="Y83" s="3"/>
      <c r="Z83" s="3" t="s">
        <v>51</v>
      </c>
      <c r="AA83" s="7"/>
      <c r="AB83" s="42">
        <f t="shared" si="12"/>
        <v>0</v>
      </c>
    </row>
    <row r="84" spans="1:28">
      <c r="A84" s="36"/>
      <c r="B84" s="169"/>
      <c r="C84" s="169"/>
      <c r="D84" s="4"/>
      <c r="E84" s="3" t="s">
        <v>51</v>
      </c>
      <c r="F84" s="8"/>
      <c r="G84" s="43">
        <f t="shared" si="9"/>
        <v>0</v>
      </c>
      <c r="H84" s="40"/>
      <c r="I84" s="171"/>
      <c r="J84" s="172"/>
      <c r="K84" s="4"/>
      <c r="L84" s="3" t="s">
        <v>51</v>
      </c>
      <c r="M84" s="8"/>
      <c r="N84" s="43">
        <f t="shared" si="10"/>
        <v>0</v>
      </c>
      <c r="O84" s="40"/>
      <c r="P84" s="169"/>
      <c r="Q84" s="169"/>
      <c r="R84" s="4"/>
      <c r="S84" s="3" t="s">
        <v>51</v>
      </c>
      <c r="T84" s="8"/>
      <c r="U84" s="43">
        <f t="shared" si="11"/>
        <v>0</v>
      </c>
      <c r="V84" s="40"/>
      <c r="W84" s="170"/>
      <c r="X84" s="170"/>
      <c r="Y84" s="4"/>
      <c r="Z84" s="3" t="s">
        <v>51</v>
      </c>
      <c r="AA84" s="8"/>
      <c r="AB84" s="43">
        <f t="shared" si="12"/>
        <v>0</v>
      </c>
    </row>
    <row r="85" spans="1:28">
      <c r="A85" s="35"/>
      <c r="B85" s="170"/>
      <c r="C85" s="170"/>
      <c r="D85" s="3"/>
      <c r="E85" s="3" t="s">
        <v>51</v>
      </c>
      <c r="F85" s="7"/>
      <c r="G85" s="42">
        <f t="shared" si="9"/>
        <v>0</v>
      </c>
      <c r="H85" s="39"/>
      <c r="I85" s="171"/>
      <c r="J85" s="172"/>
      <c r="K85" s="3"/>
      <c r="L85" s="3" t="s">
        <v>51</v>
      </c>
      <c r="M85" s="7"/>
      <c r="N85" s="42">
        <f>PRODUCT(K85,M85)</f>
        <v>0</v>
      </c>
      <c r="O85" s="39"/>
      <c r="P85" s="170"/>
      <c r="Q85" s="170"/>
      <c r="R85" s="3"/>
      <c r="S85" s="3" t="s">
        <v>51</v>
      </c>
      <c r="T85" s="7"/>
      <c r="U85" s="42">
        <f t="shared" si="11"/>
        <v>0</v>
      </c>
      <c r="V85" s="39"/>
      <c r="W85" s="170"/>
      <c r="X85" s="170"/>
      <c r="Y85" s="3"/>
      <c r="Z85" s="3" t="s">
        <v>51</v>
      </c>
      <c r="AA85" s="7"/>
      <c r="AB85" s="42">
        <f t="shared" si="12"/>
        <v>0</v>
      </c>
    </row>
    <row r="86" spans="1:28">
      <c r="A86" s="35"/>
      <c r="B86" s="170"/>
      <c r="C86" s="170"/>
      <c r="D86" s="3"/>
      <c r="E86" s="3" t="s">
        <v>51</v>
      </c>
      <c r="F86" s="7"/>
      <c r="G86" s="42">
        <f t="shared" si="9"/>
        <v>0</v>
      </c>
      <c r="H86" s="39"/>
      <c r="I86" s="170"/>
      <c r="J86" s="170"/>
      <c r="K86" s="3"/>
      <c r="L86" s="3" t="s">
        <v>51</v>
      </c>
      <c r="M86" s="7"/>
      <c r="N86" s="42">
        <f>PRODUCT(K86,M86)</f>
        <v>0</v>
      </c>
      <c r="O86" s="39"/>
      <c r="P86" s="170"/>
      <c r="Q86" s="170"/>
      <c r="R86" s="3"/>
      <c r="S86" s="3" t="s">
        <v>51</v>
      </c>
      <c r="T86" s="7"/>
      <c r="U86" s="42">
        <f t="shared" si="11"/>
        <v>0</v>
      </c>
      <c r="V86" s="39"/>
      <c r="W86" s="170"/>
      <c r="X86" s="170"/>
      <c r="Y86" s="3"/>
      <c r="Z86" s="3" t="s">
        <v>51</v>
      </c>
      <c r="AA86" s="7"/>
      <c r="AB86" s="42">
        <f t="shared" si="12"/>
        <v>0</v>
      </c>
    </row>
    <row r="87" spans="1:28">
      <c r="A87" s="36"/>
      <c r="B87" s="169"/>
      <c r="C87" s="169"/>
      <c r="D87" s="4"/>
      <c r="E87" s="4" t="s">
        <v>51</v>
      </c>
      <c r="F87" s="8"/>
      <c r="G87" s="43">
        <f t="shared" si="9"/>
        <v>0</v>
      </c>
      <c r="H87" s="40"/>
      <c r="I87" s="169"/>
      <c r="J87" s="169"/>
      <c r="K87" s="4"/>
      <c r="L87" s="4" t="s">
        <v>51</v>
      </c>
      <c r="M87" s="8"/>
      <c r="N87" s="43">
        <f>PRODUCT(K87,M87)</f>
        <v>0</v>
      </c>
      <c r="O87" s="40"/>
      <c r="P87" s="169"/>
      <c r="Q87" s="169"/>
      <c r="R87" s="4"/>
      <c r="S87" s="4" t="s">
        <v>51</v>
      </c>
      <c r="T87" s="8"/>
      <c r="U87" s="43">
        <f t="shared" si="11"/>
        <v>0</v>
      </c>
      <c r="V87" s="40"/>
      <c r="W87" s="169"/>
      <c r="X87" s="169"/>
      <c r="Y87" s="4"/>
      <c r="Z87" s="4" t="s">
        <v>51</v>
      </c>
      <c r="AA87" s="8"/>
      <c r="AB87" s="43">
        <f t="shared" si="12"/>
        <v>0</v>
      </c>
    </row>
    <row r="88" spans="1:28">
      <c r="A88" s="180" t="s">
        <v>68</v>
      </c>
      <c r="B88" s="175"/>
      <c r="C88" s="175"/>
      <c r="D88" s="175"/>
      <c r="E88" s="176"/>
      <c r="F88" s="173">
        <f>SUM(G52:G87)</f>
        <v>109665.4</v>
      </c>
      <c r="G88" s="174"/>
      <c r="H88" s="175" t="s">
        <v>69</v>
      </c>
      <c r="I88" s="175"/>
      <c r="J88" s="175"/>
      <c r="K88" s="175"/>
      <c r="L88" s="176"/>
      <c r="M88" s="173">
        <f>SUM(N52:N87)</f>
        <v>0</v>
      </c>
      <c r="N88" s="174"/>
      <c r="O88" s="175" t="s">
        <v>70</v>
      </c>
      <c r="P88" s="175"/>
      <c r="Q88" s="175"/>
      <c r="R88" s="175"/>
      <c r="S88" s="176"/>
      <c r="T88" s="173">
        <f>SUM(U52:U87)</f>
        <v>0</v>
      </c>
      <c r="U88" s="174"/>
      <c r="V88" s="175" t="s">
        <v>71</v>
      </c>
      <c r="W88" s="175"/>
      <c r="X88" s="175"/>
      <c r="Y88" s="175"/>
      <c r="Z88" s="176"/>
      <c r="AA88" s="173">
        <f>SUM(AB52:AB87)</f>
        <v>0</v>
      </c>
      <c r="AB88" s="174"/>
    </row>
    <row r="91" spans="1:28">
      <c r="A91" s="44" t="s">
        <v>60</v>
      </c>
      <c r="H91" s="46" t="s">
        <v>61</v>
      </c>
      <c r="O91" s="46" t="s">
        <v>62</v>
      </c>
      <c r="V91" s="46" t="s">
        <v>63</v>
      </c>
    </row>
    <row r="92" spans="1:28">
      <c r="A92" s="31" t="s">
        <v>30</v>
      </c>
      <c r="B92" s="187" t="s">
        <v>29</v>
      </c>
      <c r="C92" s="188"/>
      <c r="D92" s="181" t="s">
        <v>3</v>
      </c>
      <c r="E92" s="182" t="s">
        <v>25</v>
      </c>
      <c r="F92" s="182" t="s">
        <v>2</v>
      </c>
      <c r="G92" s="191" t="s">
        <v>4</v>
      </c>
      <c r="H92" s="45" t="s">
        <v>30</v>
      </c>
      <c r="I92" s="187" t="s">
        <v>29</v>
      </c>
      <c r="J92" s="188"/>
      <c r="K92" s="181" t="s">
        <v>3</v>
      </c>
      <c r="L92" s="182" t="s">
        <v>25</v>
      </c>
      <c r="M92" s="182" t="s">
        <v>2</v>
      </c>
      <c r="N92" s="191" t="s">
        <v>4</v>
      </c>
      <c r="O92" s="45" t="s">
        <v>30</v>
      </c>
      <c r="P92" s="187" t="s">
        <v>29</v>
      </c>
      <c r="Q92" s="188"/>
      <c r="R92" s="181" t="s">
        <v>3</v>
      </c>
      <c r="S92" s="182" t="s">
        <v>25</v>
      </c>
      <c r="T92" s="182" t="s">
        <v>2</v>
      </c>
      <c r="U92" s="191" t="s">
        <v>4</v>
      </c>
      <c r="V92" s="45" t="s">
        <v>30</v>
      </c>
      <c r="W92" s="187" t="s">
        <v>29</v>
      </c>
      <c r="X92" s="188"/>
      <c r="Y92" s="181" t="s">
        <v>3</v>
      </c>
      <c r="Z92" s="182" t="s">
        <v>25</v>
      </c>
      <c r="AA92" s="182" t="s">
        <v>2</v>
      </c>
      <c r="AB92" s="191" t="s">
        <v>4</v>
      </c>
    </row>
    <row r="93" spans="1:28">
      <c r="A93" s="32" t="s">
        <v>5</v>
      </c>
      <c r="B93" s="189"/>
      <c r="C93" s="190"/>
      <c r="D93" s="181"/>
      <c r="E93" s="183"/>
      <c r="F93" s="183"/>
      <c r="G93" s="191"/>
      <c r="H93" s="37" t="s">
        <v>5</v>
      </c>
      <c r="I93" s="189"/>
      <c r="J93" s="190"/>
      <c r="K93" s="181"/>
      <c r="L93" s="183"/>
      <c r="M93" s="183"/>
      <c r="N93" s="191"/>
      <c r="O93" s="37" t="s">
        <v>5</v>
      </c>
      <c r="P93" s="189"/>
      <c r="Q93" s="190"/>
      <c r="R93" s="181"/>
      <c r="S93" s="183"/>
      <c r="T93" s="183"/>
      <c r="U93" s="191"/>
      <c r="V93" s="37" t="s">
        <v>5</v>
      </c>
      <c r="W93" s="189"/>
      <c r="X93" s="190"/>
      <c r="Y93" s="181"/>
      <c r="Z93" s="183"/>
      <c r="AA93" s="183"/>
      <c r="AB93" s="191"/>
    </row>
    <row r="94" spans="1:28">
      <c r="A94" s="33"/>
      <c r="B94" s="184"/>
      <c r="C94" s="184"/>
      <c r="D94" s="14"/>
      <c r="E94" s="14" t="s">
        <v>51</v>
      </c>
      <c r="F94" s="34"/>
      <c r="G94" s="41">
        <f>PRODUCT(D94,F94)</f>
        <v>0</v>
      </c>
      <c r="H94" s="38"/>
      <c r="I94" s="184"/>
      <c r="J94" s="184"/>
      <c r="K94" s="14"/>
      <c r="L94" s="14" t="s">
        <v>51</v>
      </c>
      <c r="M94" s="34"/>
      <c r="N94" s="41">
        <f>PRODUCT(K94,M94)</f>
        <v>0</v>
      </c>
      <c r="O94" s="38"/>
      <c r="P94" s="184"/>
      <c r="Q94" s="184"/>
      <c r="R94" s="14"/>
      <c r="S94" s="14" t="s">
        <v>51</v>
      </c>
      <c r="T94" s="34"/>
      <c r="U94" s="41">
        <f>PRODUCT(R94,T94)</f>
        <v>0</v>
      </c>
      <c r="V94" s="38"/>
      <c r="W94" s="184"/>
      <c r="X94" s="184"/>
      <c r="Y94" s="14"/>
      <c r="Z94" s="14" t="s">
        <v>51</v>
      </c>
      <c r="AA94" s="34"/>
      <c r="AB94" s="41">
        <f>PRODUCT(Y94,AA94)</f>
        <v>0</v>
      </c>
    </row>
    <row r="95" spans="1:28">
      <c r="A95" s="35"/>
      <c r="B95" s="170"/>
      <c r="C95" s="170"/>
      <c r="D95" s="3"/>
      <c r="E95" s="3" t="s">
        <v>51</v>
      </c>
      <c r="F95" s="7"/>
      <c r="G95" s="42">
        <f t="shared" ref="G95:G129" si="13">PRODUCT(D95,F95)</f>
        <v>0</v>
      </c>
      <c r="H95" s="39"/>
      <c r="I95" s="170"/>
      <c r="J95" s="170"/>
      <c r="K95" s="3"/>
      <c r="L95" s="3" t="s">
        <v>51</v>
      </c>
      <c r="M95" s="7"/>
      <c r="N95" s="42">
        <f t="shared" ref="N95:N126" si="14">PRODUCT(K95,M95)</f>
        <v>0</v>
      </c>
      <c r="O95" s="39"/>
      <c r="P95" s="170"/>
      <c r="Q95" s="170"/>
      <c r="R95" s="3"/>
      <c r="S95" s="3" t="s">
        <v>51</v>
      </c>
      <c r="T95" s="7"/>
      <c r="U95" s="42">
        <f t="shared" ref="U95:U129" si="15">PRODUCT(R95,T95)</f>
        <v>0</v>
      </c>
      <c r="V95" s="39"/>
      <c r="W95" s="170"/>
      <c r="X95" s="170"/>
      <c r="Y95" s="3"/>
      <c r="Z95" s="3" t="s">
        <v>51</v>
      </c>
      <c r="AA95" s="7"/>
      <c r="AB95" s="42">
        <f t="shared" ref="AB95:AB129" si="16">PRODUCT(Y95,AA95)</f>
        <v>0</v>
      </c>
    </row>
    <row r="96" spans="1:28">
      <c r="A96" s="35"/>
      <c r="B96" s="170"/>
      <c r="C96" s="170"/>
      <c r="D96" s="3"/>
      <c r="E96" s="3" t="s">
        <v>51</v>
      </c>
      <c r="F96" s="7"/>
      <c r="G96" s="42">
        <f t="shared" si="13"/>
        <v>0</v>
      </c>
      <c r="H96" s="39"/>
      <c r="I96" s="170"/>
      <c r="J96" s="170"/>
      <c r="K96" s="3"/>
      <c r="L96" s="3" t="s">
        <v>51</v>
      </c>
      <c r="M96" s="7"/>
      <c r="N96" s="42">
        <f t="shared" si="14"/>
        <v>0</v>
      </c>
      <c r="O96" s="39"/>
      <c r="P96" s="170"/>
      <c r="Q96" s="170"/>
      <c r="R96" s="3"/>
      <c r="S96" s="3" t="s">
        <v>51</v>
      </c>
      <c r="T96" s="7"/>
      <c r="U96" s="42">
        <f t="shared" si="15"/>
        <v>0</v>
      </c>
      <c r="V96" s="39"/>
      <c r="W96" s="170"/>
      <c r="X96" s="170"/>
      <c r="Y96" s="3"/>
      <c r="Z96" s="3" t="s">
        <v>51</v>
      </c>
      <c r="AA96" s="7"/>
      <c r="AB96" s="42">
        <f t="shared" si="16"/>
        <v>0</v>
      </c>
    </row>
    <row r="97" spans="1:28">
      <c r="A97" s="35"/>
      <c r="B97" s="170"/>
      <c r="C97" s="170"/>
      <c r="D97" s="3"/>
      <c r="E97" s="3" t="s">
        <v>51</v>
      </c>
      <c r="F97" s="7"/>
      <c r="G97" s="42">
        <f t="shared" si="13"/>
        <v>0</v>
      </c>
      <c r="H97" s="39"/>
      <c r="I97" s="170"/>
      <c r="J97" s="170"/>
      <c r="K97" s="3"/>
      <c r="L97" s="3" t="s">
        <v>51</v>
      </c>
      <c r="M97" s="7"/>
      <c r="N97" s="42">
        <f t="shared" si="14"/>
        <v>0</v>
      </c>
      <c r="O97" s="39"/>
      <c r="P97" s="170"/>
      <c r="Q97" s="170"/>
      <c r="R97" s="3"/>
      <c r="S97" s="3" t="s">
        <v>51</v>
      </c>
      <c r="T97" s="7"/>
      <c r="U97" s="42">
        <f t="shared" si="15"/>
        <v>0</v>
      </c>
      <c r="V97" s="39"/>
      <c r="W97" s="170"/>
      <c r="X97" s="170"/>
      <c r="Y97" s="3"/>
      <c r="Z97" s="3" t="s">
        <v>51</v>
      </c>
      <c r="AA97" s="7"/>
      <c r="AB97" s="42">
        <f t="shared" si="16"/>
        <v>0</v>
      </c>
    </row>
    <row r="98" spans="1:28">
      <c r="A98" s="35"/>
      <c r="B98" s="170"/>
      <c r="C98" s="170"/>
      <c r="D98" s="3"/>
      <c r="E98" s="3" t="s">
        <v>51</v>
      </c>
      <c r="F98" s="7"/>
      <c r="G98" s="42">
        <f t="shared" si="13"/>
        <v>0</v>
      </c>
      <c r="H98" s="39"/>
      <c r="I98" s="171"/>
      <c r="J98" s="172"/>
      <c r="K98" s="3"/>
      <c r="L98" s="3" t="s">
        <v>51</v>
      </c>
      <c r="M98" s="7"/>
      <c r="N98" s="42">
        <f t="shared" si="14"/>
        <v>0</v>
      </c>
      <c r="O98" s="39"/>
      <c r="P98" s="170"/>
      <c r="Q98" s="170"/>
      <c r="R98" s="3"/>
      <c r="S98" s="3" t="s">
        <v>51</v>
      </c>
      <c r="T98" s="7"/>
      <c r="U98" s="42">
        <f t="shared" si="15"/>
        <v>0</v>
      </c>
      <c r="V98" s="39"/>
      <c r="W98" s="170"/>
      <c r="X98" s="170"/>
      <c r="Y98" s="3"/>
      <c r="Z98" s="3" t="s">
        <v>51</v>
      </c>
      <c r="AA98" s="7"/>
      <c r="AB98" s="42">
        <f t="shared" si="16"/>
        <v>0</v>
      </c>
    </row>
    <row r="99" spans="1:28">
      <c r="A99" s="35"/>
      <c r="B99" s="170"/>
      <c r="C99" s="170"/>
      <c r="D99" s="3"/>
      <c r="E99" s="3" t="s">
        <v>51</v>
      </c>
      <c r="F99" s="7"/>
      <c r="G99" s="42">
        <f t="shared" si="13"/>
        <v>0</v>
      </c>
      <c r="H99" s="39"/>
      <c r="I99" s="170"/>
      <c r="J99" s="170"/>
      <c r="K99" s="3"/>
      <c r="L99" s="3" t="s">
        <v>51</v>
      </c>
      <c r="M99" s="7"/>
      <c r="N99" s="42">
        <f t="shared" si="14"/>
        <v>0</v>
      </c>
      <c r="O99" s="39"/>
      <c r="P99" s="170"/>
      <c r="Q99" s="170"/>
      <c r="R99" s="3"/>
      <c r="S99" s="3" t="s">
        <v>51</v>
      </c>
      <c r="T99" s="7"/>
      <c r="U99" s="42">
        <f t="shared" si="15"/>
        <v>0</v>
      </c>
      <c r="V99" s="39"/>
      <c r="W99" s="170"/>
      <c r="X99" s="170"/>
      <c r="Y99" s="3"/>
      <c r="Z99" s="3" t="s">
        <v>51</v>
      </c>
      <c r="AA99" s="7"/>
      <c r="AB99" s="42">
        <f t="shared" si="16"/>
        <v>0</v>
      </c>
    </row>
    <row r="100" spans="1:28">
      <c r="A100" s="35"/>
      <c r="B100" s="170"/>
      <c r="C100" s="170"/>
      <c r="D100" s="3"/>
      <c r="E100" s="3" t="s">
        <v>51</v>
      </c>
      <c r="F100" s="7"/>
      <c r="G100" s="42">
        <f t="shared" si="13"/>
        <v>0</v>
      </c>
      <c r="H100" s="39"/>
      <c r="I100" s="170"/>
      <c r="J100" s="170"/>
      <c r="K100" s="3"/>
      <c r="L100" s="3" t="s">
        <v>51</v>
      </c>
      <c r="M100" s="56"/>
      <c r="N100" s="42">
        <f t="shared" si="14"/>
        <v>0</v>
      </c>
      <c r="O100" s="39"/>
      <c r="P100" s="170"/>
      <c r="Q100" s="170"/>
      <c r="R100" s="3"/>
      <c r="S100" s="3" t="s">
        <v>51</v>
      </c>
      <c r="T100" s="7"/>
      <c r="U100" s="42">
        <f t="shared" si="15"/>
        <v>0</v>
      </c>
      <c r="V100" s="39"/>
      <c r="W100" s="170"/>
      <c r="X100" s="170"/>
      <c r="Y100" s="3"/>
      <c r="Z100" s="3" t="s">
        <v>51</v>
      </c>
      <c r="AA100" s="7"/>
      <c r="AB100" s="42">
        <f t="shared" si="16"/>
        <v>0</v>
      </c>
    </row>
    <row r="101" spans="1:28">
      <c r="A101" s="35"/>
      <c r="B101" s="170"/>
      <c r="C101" s="170"/>
      <c r="D101" s="3"/>
      <c r="E101" s="3" t="s">
        <v>51</v>
      </c>
      <c r="F101" s="7"/>
      <c r="G101" s="42">
        <f t="shared" si="13"/>
        <v>0</v>
      </c>
      <c r="H101" s="39"/>
      <c r="I101" s="170"/>
      <c r="J101" s="170"/>
      <c r="K101" s="3"/>
      <c r="L101" s="3" t="s">
        <v>51</v>
      </c>
      <c r="M101" s="56"/>
      <c r="N101" s="42">
        <f t="shared" si="14"/>
        <v>0</v>
      </c>
      <c r="O101" s="39"/>
      <c r="P101" s="170"/>
      <c r="Q101" s="170"/>
      <c r="R101" s="3"/>
      <c r="S101" s="3" t="s">
        <v>51</v>
      </c>
      <c r="T101" s="7"/>
      <c r="U101" s="42">
        <f t="shared" si="15"/>
        <v>0</v>
      </c>
      <c r="V101" s="39"/>
      <c r="W101" s="170"/>
      <c r="X101" s="170"/>
      <c r="Y101" s="3"/>
      <c r="Z101" s="3" t="s">
        <v>51</v>
      </c>
      <c r="AA101" s="7"/>
      <c r="AB101" s="42">
        <f t="shared" si="16"/>
        <v>0</v>
      </c>
    </row>
    <row r="102" spans="1:28">
      <c r="A102" s="35"/>
      <c r="B102" s="170"/>
      <c r="C102" s="170"/>
      <c r="D102" s="3"/>
      <c r="E102" s="3" t="s">
        <v>51</v>
      </c>
      <c r="F102" s="7"/>
      <c r="G102" s="42">
        <f t="shared" si="13"/>
        <v>0</v>
      </c>
      <c r="H102" s="39"/>
      <c r="I102" s="171"/>
      <c r="J102" s="172"/>
      <c r="K102" s="3"/>
      <c r="L102" s="3" t="s">
        <v>51</v>
      </c>
      <c r="M102" s="56"/>
      <c r="N102" s="42">
        <f t="shared" si="14"/>
        <v>0</v>
      </c>
      <c r="O102" s="39"/>
      <c r="P102" s="170"/>
      <c r="Q102" s="170"/>
      <c r="R102" s="3"/>
      <c r="S102" s="3" t="s">
        <v>51</v>
      </c>
      <c r="T102" s="7"/>
      <c r="U102" s="42">
        <f t="shared" si="15"/>
        <v>0</v>
      </c>
      <c r="V102" s="39"/>
      <c r="W102" s="170"/>
      <c r="X102" s="170"/>
      <c r="Y102" s="3"/>
      <c r="Z102" s="3" t="s">
        <v>51</v>
      </c>
      <c r="AA102" s="7"/>
      <c r="AB102" s="42">
        <f t="shared" si="16"/>
        <v>0</v>
      </c>
    </row>
    <row r="103" spans="1:28">
      <c r="A103" s="35"/>
      <c r="B103" s="170"/>
      <c r="C103" s="170"/>
      <c r="D103" s="3"/>
      <c r="E103" s="3" t="s">
        <v>51</v>
      </c>
      <c r="F103" s="7"/>
      <c r="G103" s="42">
        <f t="shared" si="13"/>
        <v>0</v>
      </c>
      <c r="H103" s="39"/>
      <c r="I103" s="170"/>
      <c r="J103" s="170"/>
      <c r="K103" s="3"/>
      <c r="L103" s="3" t="s">
        <v>51</v>
      </c>
      <c r="M103" s="7"/>
      <c r="N103" s="42">
        <f t="shared" si="14"/>
        <v>0</v>
      </c>
      <c r="O103" s="39"/>
      <c r="P103" s="170"/>
      <c r="Q103" s="170"/>
      <c r="R103" s="3"/>
      <c r="S103" s="3" t="s">
        <v>51</v>
      </c>
      <c r="T103" s="7"/>
      <c r="U103" s="42">
        <f t="shared" si="15"/>
        <v>0</v>
      </c>
      <c r="V103" s="39"/>
      <c r="W103" s="170"/>
      <c r="X103" s="170"/>
      <c r="Y103" s="3"/>
      <c r="Z103" s="3" t="s">
        <v>51</v>
      </c>
      <c r="AA103" s="7"/>
      <c r="AB103" s="42">
        <f t="shared" si="16"/>
        <v>0</v>
      </c>
    </row>
    <row r="104" spans="1:28">
      <c r="A104" s="35"/>
      <c r="B104" s="170"/>
      <c r="C104" s="170"/>
      <c r="D104" s="3"/>
      <c r="E104" s="3" t="s">
        <v>51</v>
      </c>
      <c r="F104" s="7"/>
      <c r="G104" s="42">
        <f t="shared" si="13"/>
        <v>0</v>
      </c>
      <c r="H104" s="39"/>
      <c r="I104" s="171"/>
      <c r="J104" s="172"/>
      <c r="K104" s="3"/>
      <c r="L104" s="3" t="s">
        <v>51</v>
      </c>
      <c r="M104" s="7"/>
      <c r="N104" s="42">
        <f t="shared" si="14"/>
        <v>0</v>
      </c>
      <c r="O104" s="39"/>
      <c r="P104" s="170"/>
      <c r="Q104" s="170"/>
      <c r="R104" s="3"/>
      <c r="S104" s="3" t="s">
        <v>51</v>
      </c>
      <c r="T104" s="7"/>
      <c r="U104" s="42">
        <f t="shared" si="15"/>
        <v>0</v>
      </c>
      <c r="V104" s="39"/>
      <c r="W104" s="170"/>
      <c r="X104" s="170"/>
      <c r="Y104" s="3"/>
      <c r="Z104" s="3" t="s">
        <v>51</v>
      </c>
      <c r="AA104" s="7"/>
      <c r="AB104" s="42">
        <f t="shared" si="16"/>
        <v>0</v>
      </c>
    </row>
    <row r="105" spans="1:28">
      <c r="A105" s="35"/>
      <c r="B105" s="170"/>
      <c r="C105" s="170"/>
      <c r="D105" s="3"/>
      <c r="E105" s="3" t="s">
        <v>51</v>
      </c>
      <c r="F105" s="7"/>
      <c r="G105" s="42">
        <f t="shared" si="13"/>
        <v>0</v>
      </c>
      <c r="H105" s="39"/>
      <c r="I105" s="178"/>
      <c r="J105" s="179"/>
      <c r="K105" s="53"/>
      <c r="L105" s="3" t="s">
        <v>51</v>
      </c>
      <c r="M105" s="56"/>
      <c r="N105" s="42">
        <f t="shared" si="14"/>
        <v>0</v>
      </c>
      <c r="O105" s="39"/>
      <c r="P105" s="170"/>
      <c r="Q105" s="170"/>
      <c r="R105" s="3"/>
      <c r="S105" s="3" t="s">
        <v>51</v>
      </c>
      <c r="T105" s="7"/>
      <c r="U105" s="42">
        <f t="shared" si="15"/>
        <v>0</v>
      </c>
      <c r="V105" s="39"/>
      <c r="W105" s="170"/>
      <c r="X105" s="170"/>
      <c r="Y105" s="3"/>
      <c r="Z105" s="3" t="s">
        <v>51</v>
      </c>
      <c r="AA105" s="7"/>
      <c r="AB105" s="42">
        <f t="shared" si="16"/>
        <v>0</v>
      </c>
    </row>
    <row r="106" spans="1:28">
      <c r="A106" s="35"/>
      <c r="B106" s="170"/>
      <c r="C106" s="170"/>
      <c r="D106" s="3"/>
      <c r="E106" s="3" t="s">
        <v>51</v>
      </c>
      <c r="F106" s="7"/>
      <c r="G106" s="42">
        <f t="shared" si="13"/>
        <v>0</v>
      </c>
      <c r="H106" s="39"/>
      <c r="I106" s="177"/>
      <c r="J106" s="177"/>
      <c r="K106" s="53"/>
      <c r="L106" s="3" t="s">
        <v>51</v>
      </c>
      <c r="M106" s="56"/>
      <c r="N106" s="42">
        <f t="shared" si="14"/>
        <v>0</v>
      </c>
      <c r="O106" s="39"/>
      <c r="P106" s="170"/>
      <c r="Q106" s="170"/>
      <c r="R106" s="3"/>
      <c r="S106" s="3" t="s">
        <v>51</v>
      </c>
      <c r="T106" s="7"/>
      <c r="U106" s="42">
        <f t="shared" si="15"/>
        <v>0</v>
      </c>
      <c r="V106" s="39"/>
      <c r="W106" s="170"/>
      <c r="X106" s="170"/>
      <c r="Y106" s="3"/>
      <c r="Z106" s="3" t="s">
        <v>51</v>
      </c>
      <c r="AA106" s="7"/>
      <c r="AB106" s="42">
        <f t="shared" si="16"/>
        <v>0</v>
      </c>
    </row>
    <row r="107" spans="1:28">
      <c r="A107" s="35"/>
      <c r="B107" s="170"/>
      <c r="C107" s="170"/>
      <c r="D107" s="3"/>
      <c r="E107" s="3" t="s">
        <v>51</v>
      </c>
      <c r="F107" s="7"/>
      <c r="G107" s="42">
        <f t="shared" si="13"/>
        <v>0</v>
      </c>
      <c r="H107" s="39"/>
      <c r="I107" s="178"/>
      <c r="J107" s="179"/>
      <c r="K107" s="53"/>
      <c r="L107" s="3" t="s">
        <v>51</v>
      </c>
      <c r="M107" s="56"/>
      <c r="N107" s="42">
        <f t="shared" si="14"/>
        <v>0</v>
      </c>
      <c r="O107" s="39"/>
      <c r="P107" s="170"/>
      <c r="Q107" s="170"/>
      <c r="R107" s="3"/>
      <c r="S107" s="3" t="s">
        <v>51</v>
      </c>
      <c r="T107" s="7"/>
      <c r="U107" s="42">
        <f t="shared" si="15"/>
        <v>0</v>
      </c>
      <c r="V107" s="39"/>
      <c r="W107" s="170"/>
      <c r="X107" s="170"/>
      <c r="Y107" s="3"/>
      <c r="Z107" s="3" t="s">
        <v>51</v>
      </c>
      <c r="AA107" s="7"/>
      <c r="AB107" s="42">
        <f t="shared" si="16"/>
        <v>0</v>
      </c>
    </row>
    <row r="108" spans="1:28">
      <c r="A108" s="35"/>
      <c r="B108" s="170"/>
      <c r="C108" s="170"/>
      <c r="D108" s="3"/>
      <c r="E108" s="3" t="s">
        <v>51</v>
      </c>
      <c r="F108" s="7"/>
      <c r="G108" s="42">
        <f t="shared" si="13"/>
        <v>0</v>
      </c>
      <c r="H108" s="39"/>
      <c r="I108" s="178"/>
      <c r="J108" s="179"/>
      <c r="K108" s="53"/>
      <c r="L108" s="3" t="s">
        <v>51</v>
      </c>
      <c r="M108" s="56"/>
      <c r="N108" s="42">
        <f t="shared" si="14"/>
        <v>0</v>
      </c>
      <c r="O108" s="39"/>
      <c r="P108" s="170"/>
      <c r="Q108" s="170"/>
      <c r="R108" s="3"/>
      <c r="S108" s="3" t="s">
        <v>51</v>
      </c>
      <c r="T108" s="7"/>
      <c r="U108" s="42">
        <f t="shared" si="15"/>
        <v>0</v>
      </c>
      <c r="V108" s="39"/>
      <c r="W108" s="170"/>
      <c r="X108" s="170"/>
      <c r="Y108" s="3"/>
      <c r="Z108" s="3" t="s">
        <v>51</v>
      </c>
      <c r="AA108" s="7"/>
      <c r="AB108" s="42">
        <f t="shared" si="16"/>
        <v>0</v>
      </c>
    </row>
    <row r="109" spans="1:28">
      <c r="A109" s="35"/>
      <c r="B109" s="170"/>
      <c r="C109" s="170"/>
      <c r="D109" s="3"/>
      <c r="E109" s="3" t="s">
        <v>51</v>
      </c>
      <c r="F109" s="7"/>
      <c r="G109" s="42">
        <f t="shared" si="13"/>
        <v>0</v>
      </c>
      <c r="H109" s="39"/>
      <c r="I109" s="178"/>
      <c r="J109" s="179"/>
      <c r="K109" s="53"/>
      <c r="L109" s="3" t="s">
        <v>51</v>
      </c>
      <c r="M109" s="56"/>
      <c r="N109" s="42">
        <f t="shared" si="14"/>
        <v>0</v>
      </c>
      <c r="O109" s="39"/>
      <c r="P109" s="170"/>
      <c r="Q109" s="170"/>
      <c r="R109" s="3"/>
      <c r="S109" s="3" t="s">
        <v>51</v>
      </c>
      <c r="T109" s="7"/>
      <c r="U109" s="42">
        <f t="shared" si="15"/>
        <v>0</v>
      </c>
      <c r="V109" s="39"/>
      <c r="W109" s="170"/>
      <c r="X109" s="170"/>
      <c r="Y109" s="3"/>
      <c r="Z109" s="3" t="s">
        <v>51</v>
      </c>
      <c r="AA109" s="7"/>
      <c r="AB109" s="42">
        <f t="shared" si="16"/>
        <v>0</v>
      </c>
    </row>
    <row r="110" spans="1:28">
      <c r="A110" s="35"/>
      <c r="B110" s="170"/>
      <c r="C110" s="170"/>
      <c r="D110" s="3"/>
      <c r="E110" s="3" t="s">
        <v>51</v>
      </c>
      <c r="F110" s="7"/>
      <c r="G110" s="42">
        <f t="shared" si="13"/>
        <v>0</v>
      </c>
      <c r="H110" s="39"/>
      <c r="I110" s="177"/>
      <c r="J110" s="177"/>
      <c r="K110" s="53"/>
      <c r="L110" s="3" t="s">
        <v>51</v>
      </c>
      <c r="M110" s="56"/>
      <c r="N110" s="55">
        <f t="shared" si="14"/>
        <v>0</v>
      </c>
      <c r="O110" s="39"/>
      <c r="P110" s="170"/>
      <c r="Q110" s="170"/>
      <c r="R110" s="3"/>
      <c r="S110" s="3" t="s">
        <v>51</v>
      </c>
      <c r="T110" s="7"/>
      <c r="U110" s="42">
        <f t="shared" si="15"/>
        <v>0</v>
      </c>
      <c r="V110" s="39"/>
      <c r="W110" s="170"/>
      <c r="X110" s="170"/>
      <c r="Y110" s="3"/>
      <c r="Z110" s="3" t="s">
        <v>51</v>
      </c>
      <c r="AA110" s="7"/>
      <c r="AB110" s="42">
        <f t="shared" si="16"/>
        <v>0</v>
      </c>
    </row>
    <row r="111" spans="1:28">
      <c r="A111" s="35"/>
      <c r="B111" s="170"/>
      <c r="C111" s="170"/>
      <c r="D111" s="3"/>
      <c r="E111" s="3" t="s">
        <v>51</v>
      </c>
      <c r="F111" s="7"/>
      <c r="G111" s="42">
        <f t="shared" si="13"/>
        <v>0</v>
      </c>
      <c r="H111" s="39"/>
      <c r="I111" s="177"/>
      <c r="J111" s="177"/>
      <c r="K111" s="53"/>
      <c r="L111" s="3" t="s">
        <v>51</v>
      </c>
      <c r="M111" s="56"/>
      <c r="N111" s="55">
        <f t="shared" si="14"/>
        <v>0</v>
      </c>
      <c r="O111" s="39"/>
      <c r="P111" s="170"/>
      <c r="Q111" s="170"/>
      <c r="R111" s="3"/>
      <c r="S111" s="3" t="s">
        <v>51</v>
      </c>
      <c r="T111" s="7"/>
      <c r="U111" s="42">
        <f t="shared" si="15"/>
        <v>0</v>
      </c>
      <c r="V111" s="39"/>
      <c r="W111" s="170"/>
      <c r="X111" s="170"/>
      <c r="Y111" s="3"/>
      <c r="Z111" s="3" t="s">
        <v>51</v>
      </c>
      <c r="AA111" s="7"/>
      <c r="AB111" s="42">
        <f t="shared" si="16"/>
        <v>0</v>
      </c>
    </row>
    <row r="112" spans="1:28">
      <c r="A112" s="35"/>
      <c r="B112" s="170"/>
      <c r="C112" s="170"/>
      <c r="D112" s="3"/>
      <c r="E112" s="3" t="s">
        <v>51</v>
      </c>
      <c r="F112" s="7"/>
      <c r="G112" s="42">
        <f t="shared" si="13"/>
        <v>0</v>
      </c>
      <c r="H112" s="39"/>
      <c r="I112" s="178"/>
      <c r="J112" s="179"/>
      <c r="K112" s="53"/>
      <c r="L112" s="3" t="s">
        <v>51</v>
      </c>
      <c r="M112" s="56"/>
      <c r="N112" s="55">
        <f t="shared" si="14"/>
        <v>0</v>
      </c>
      <c r="O112" s="39"/>
      <c r="P112" s="170"/>
      <c r="Q112" s="170"/>
      <c r="R112" s="3"/>
      <c r="S112" s="3" t="s">
        <v>51</v>
      </c>
      <c r="T112" s="7"/>
      <c r="U112" s="42">
        <f t="shared" si="15"/>
        <v>0</v>
      </c>
      <c r="V112" s="39"/>
      <c r="W112" s="170"/>
      <c r="X112" s="170"/>
      <c r="Y112" s="3"/>
      <c r="Z112" s="3" t="s">
        <v>51</v>
      </c>
      <c r="AA112" s="7"/>
      <c r="AB112" s="42">
        <f t="shared" si="16"/>
        <v>0</v>
      </c>
    </row>
    <row r="113" spans="1:28">
      <c r="A113" s="35"/>
      <c r="B113" s="170"/>
      <c r="C113" s="170"/>
      <c r="D113" s="3"/>
      <c r="E113" s="3" t="s">
        <v>51</v>
      </c>
      <c r="F113" s="7"/>
      <c r="G113" s="42">
        <f t="shared" si="13"/>
        <v>0</v>
      </c>
      <c r="H113" s="39"/>
      <c r="I113" s="177"/>
      <c r="J113" s="177"/>
      <c r="K113" s="53"/>
      <c r="L113" s="3" t="s">
        <v>51</v>
      </c>
      <c r="M113" s="56"/>
      <c r="N113" s="55">
        <f t="shared" si="14"/>
        <v>0</v>
      </c>
      <c r="O113" s="39"/>
      <c r="P113" s="170"/>
      <c r="Q113" s="170"/>
      <c r="R113" s="3"/>
      <c r="S113" s="3" t="s">
        <v>51</v>
      </c>
      <c r="T113" s="7"/>
      <c r="U113" s="42">
        <f t="shared" si="15"/>
        <v>0</v>
      </c>
      <c r="V113" s="39"/>
      <c r="W113" s="170"/>
      <c r="X113" s="170"/>
      <c r="Y113" s="3"/>
      <c r="Z113" s="3" t="s">
        <v>51</v>
      </c>
      <c r="AA113" s="7"/>
      <c r="AB113" s="42">
        <f t="shared" si="16"/>
        <v>0</v>
      </c>
    </row>
    <row r="114" spans="1:28">
      <c r="A114" s="35"/>
      <c r="B114" s="170"/>
      <c r="C114" s="170"/>
      <c r="D114" s="3"/>
      <c r="E114" s="3" t="s">
        <v>51</v>
      </c>
      <c r="F114" s="7"/>
      <c r="G114" s="42">
        <f t="shared" si="13"/>
        <v>0</v>
      </c>
      <c r="H114" s="39"/>
      <c r="I114" s="178"/>
      <c r="J114" s="179"/>
      <c r="K114" s="53"/>
      <c r="L114" s="3" t="s">
        <v>51</v>
      </c>
      <c r="M114" s="56"/>
      <c r="N114" s="55">
        <f t="shared" si="14"/>
        <v>0</v>
      </c>
      <c r="O114" s="39"/>
      <c r="P114" s="170"/>
      <c r="Q114" s="170"/>
      <c r="R114" s="3"/>
      <c r="S114" s="3" t="s">
        <v>51</v>
      </c>
      <c r="T114" s="7"/>
      <c r="U114" s="42">
        <f t="shared" si="15"/>
        <v>0</v>
      </c>
      <c r="V114" s="39"/>
      <c r="W114" s="170"/>
      <c r="X114" s="170"/>
      <c r="Y114" s="3"/>
      <c r="Z114" s="3" t="s">
        <v>51</v>
      </c>
      <c r="AA114" s="7"/>
      <c r="AB114" s="42">
        <f t="shared" si="16"/>
        <v>0</v>
      </c>
    </row>
    <row r="115" spans="1:28">
      <c r="A115" s="35"/>
      <c r="B115" s="170"/>
      <c r="C115" s="170"/>
      <c r="D115" s="3"/>
      <c r="E115" s="3" t="s">
        <v>51</v>
      </c>
      <c r="F115" s="7"/>
      <c r="G115" s="42">
        <f t="shared" si="13"/>
        <v>0</v>
      </c>
      <c r="H115" s="39"/>
      <c r="I115" s="170"/>
      <c r="J115" s="170"/>
      <c r="K115" s="3"/>
      <c r="L115" s="3" t="s">
        <v>51</v>
      </c>
      <c r="M115" s="7"/>
      <c r="N115" s="42">
        <f t="shared" si="14"/>
        <v>0</v>
      </c>
      <c r="O115" s="39"/>
      <c r="P115" s="170"/>
      <c r="Q115" s="170"/>
      <c r="R115" s="3"/>
      <c r="S115" s="3" t="s">
        <v>51</v>
      </c>
      <c r="T115" s="7"/>
      <c r="U115" s="42">
        <f t="shared" si="15"/>
        <v>0</v>
      </c>
      <c r="V115" s="39"/>
      <c r="W115" s="170"/>
      <c r="X115" s="170"/>
      <c r="Y115" s="3"/>
      <c r="Z115" s="3" t="s">
        <v>51</v>
      </c>
      <c r="AA115" s="7"/>
      <c r="AB115" s="42">
        <f t="shared" si="16"/>
        <v>0</v>
      </c>
    </row>
    <row r="116" spans="1:28">
      <c r="A116" s="35"/>
      <c r="B116" s="170"/>
      <c r="C116" s="170"/>
      <c r="D116" s="3"/>
      <c r="E116" s="3" t="s">
        <v>51</v>
      </c>
      <c r="F116" s="7"/>
      <c r="G116" s="42">
        <f t="shared" si="13"/>
        <v>0</v>
      </c>
      <c r="H116" s="39"/>
      <c r="I116" s="170"/>
      <c r="J116" s="170"/>
      <c r="K116" s="3"/>
      <c r="L116" s="3" t="s">
        <v>51</v>
      </c>
      <c r="M116" s="7"/>
      <c r="N116" s="42">
        <f t="shared" si="14"/>
        <v>0</v>
      </c>
      <c r="O116" s="39"/>
      <c r="P116" s="170"/>
      <c r="Q116" s="170"/>
      <c r="R116" s="3"/>
      <c r="S116" s="3" t="s">
        <v>51</v>
      </c>
      <c r="T116" s="7"/>
      <c r="U116" s="42">
        <f t="shared" si="15"/>
        <v>0</v>
      </c>
      <c r="V116" s="39"/>
      <c r="W116" s="170"/>
      <c r="X116" s="170"/>
      <c r="Y116" s="3"/>
      <c r="Z116" s="3" t="s">
        <v>51</v>
      </c>
      <c r="AA116" s="7"/>
      <c r="AB116" s="42">
        <f t="shared" si="16"/>
        <v>0</v>
      </c>
    </row>
    <row r="117" spans="1:28">
      <c r="A117" s="35"/>
      <c r="B117" s="170"/>
      <c r="C117" s="170"/>
      <c r="D117" s="3"/>
      <c r="E117" s="3" t="s">
        <v>51</v>
      </c>
      <c r="F117" s="7"/>
      <c r="G117" s="42">
        <f t="shared" si="13"/>
        <v>0</v>
      </c>
      <c r="H117" s="39"/>
      <c r="I117" s="171"/>
      <c r="J117" s="172"/>
      <c r="K117" s="3"/>
      <c r="L117" s="3" t="s">
        <v>51</v>
      </c>
      <c r="M117" s="7"/>
      <c r="N117" s="42">
        <f t="shared" si="14"/>
        <v>0</v>
      </c>
      <c r="O117" s="39"/>
      <c r="P117" s="170"/>
      <c r="Q117" s="170"/>
      <c r="R117" s="3"/>
      <c r="S117" s="3" t="s">
        <v>51</v>
      </c>
      <c r="T117" s="7"/>
      <c r="U117" s="42">
        <f t="shared" si="15"/>
        <v>0</v>
      </c>
      <c r="V117" s="39"/>
      <c r="W117" s="170"/>
      <c r="X117" s="170"/>
      <c r="Y117" s="3"/>
      <c r="Z117" s="3" t="s">
        <v>51</v>
      </c>
      <c r="AA117" s="7"/>
      <c r="AB117" s="42">
        <f t="shared" si="16"/>
        <v>0</v>
      </c>
    </row>
    <row r="118" spans="1:28">
      <c r="A118" s="36"/>
      <c r="B118" s="169"/>
      <c r="C118" s="169"/>
      <c r="D118" s="4"/>
      <c r="E118" s="3" t="s">
        <v>51</v>
      </c>
      <c r="F118" s="8"/>
      <c r="G118" s="43">
        <f t="shared" si="13"/>
        <v>0</v>
      </c>
      <c r="H118" s="40"/>
      <c r="I118" s="170"/>
      <c r="J118" s="170"/>
      <c r="K118" s="4"/>
      <c r="L118" s="3" t="s">
        <v>51</v>
      </c>
      <c r="M118" s="8"/>
      <c r="N118" s="43">
        <f t="shared" si="14"/>
        <v>0</v>
      </c>
      <c r="O118" s="40"/>
      <c r="P118" s="169"/>
      <c r="Q118" s="169"/>
      <c r="R118" s="4"/>
      <c r="S118" s="3" t="s">
        <v>51</v>
      </c>
      <c r="T118" s="8"/>
      <c r="U118" s="43">
        <f t="shared" si="15"/>
        <v>0</v>
      </c>
      <c r="V118" s="40"/>
      <c r="W118" s="170"/>
      <c r="X118" s="170"/>
      <c r="Y118" s="4"/>
      <c r="Z118" s="3" t="s">
        <v>51</v>
      </c>
      <c r="AA118" s="8"/>
      <c r="AB118" s="43">
        <f t="shared" si="16"/>
        <v>0</v>
      </c>
    </row>
    <row r="119" spans="1:28">
      <c r="A119" s="35"/>
      <c r="B119" s="170"/>
      <c r="C119" s="170"/>
      <c r="D119" s="3"/>
      <c r="E119" s="3" t="s">
        <v>51</v>
      </c>
      <c r="F119" s="7"/>
      <c r="G119" s="42">
        <f t="shared" si="13"/>
        <v>0</v>
      </c>
      <c r="H119" s="39"/>
      <c r="I119" s="170"/>
      <c r="J119" s="170"/>
      <c r="K119" s="3"/>
      <c r="L119" s="3" t="s">
        <v>51</v>
      </c>
      <c r="M119" s="7"/>
      <c r="N119" s="42">
        <f t="shared" si="14"/>
        <v>0</v>
      </c>
      <c r="O119" s="39"/>
      <c r="P119" s="170"/>
      <c r="Q119" s="170"/>
      <c r="R119" s="3"/>
      <c r="S119" s="3" t="s">
        <v>51</v>
      </c>
      <c r="T119" s="7"/>
      <c r="U119" s="42">
        <f t="shared" si="15"/>
        <v>0</v>
      </c>
      <c r="V119" s="39"/>
      <c r="W119" s="170"/>
      <c r="X119" s="170"/>
      <c r="Y119" s="3"/>
      <c r="Z119" s="3" t="s">
        <v>51</v>
      </c>
      <c r="AA119" s="7"/>
      <c r="AB119" s="42">
        <f t="shared" si="16"/>
        <v>0</v>
      </c>
    </row>
    <row r="120" spans="1:28">
      <c r="A120" s="35"/>
      <c r="B120" s="170"/>
      <c r="C120" s="170"/>
      <c r="D120" s="3"/>
      <c r="E120" s="3" t="s">
        <v>51</v>
      </c>
      <c r="F120" s="7"/>
      <c r="G120" s="42">
        <f t="shared" si="13"/>
        <v>0</v>
      </c>
      <c r="H120" s="39"/>
      <c r="I120" s="171"/>
      <c r="J120" s="172"/>
      <c r="K120" s="3"/>
      <c r="L120" s="3" t="s">
        <v>51</v>
      </c>
      <c r="M120" s="7"/>
      <c r="N120" s="42">
        <f t="shared" si="14"/>
        <v>0</v>
      </c>
      <c r="O120" s="39"/>
      <c r="P120" s="170"/>
      <c r="Q120" s="170"/>
      <c r="R120" s="3"/>
      <c r="S120" s="3" t="s">
        <v>51</v>
      </c>
      <c r="T120" s="7"/>
      <c r="U120" s="42">
        <f t="shared" si="15"/>
        <v>0</v>
      </c>
      <c r="V120" s="39"/>
      <c r="W120" s="170"/>
      <c r="X120" s="170"/>
      <c r="Y120" s="3"/>
      <c r="Z120" s="3" t="s">
        <v>51</v>
      </c>
      <c r="AA120" s="7"/>
      <c r="AB120" s="42">
        <f t="shared" si="16"/>
        <v>0</v>
      </c>
    </row>
    <row r="121" spans="1:28">
      <c r="A121" s="36"/>
      <c r="B121" s="169"/>
      <c r="C121" s="169"/>
      <c r="D121" s="4"/>
      <c r="E121" s="3" t="s">
        <v>51</v>
      </c>
      <c r="F121" s="8"/>
      <c r="G121" s="43">
        <f t="shared" si="13"/>
        <v>0</v>
      </c>
      <c r="H121" s="40"/>
      <c r="I121" s="171"/>
      <c r="J121" s="172"/>
      <c r="K121" s="4"/>
      <c r="L121" s="3" t="s">
        <v>51</v>
      </c>
      <c r="M121" s="8"/>
      <c r="N121" s="43">
        <f t="shared" si="14"/>
        <v>0</v>
      </c>
      <c r="O121" s="40"/>
      <c r="P121" s="169"/>
      <c r="Q121" s="169"/>
      <c r="R121" s="4"/>
      <c r="S121" s="3" t="s">
        <v>51</v>
      </c>
      <c r="T121" s="8"/>
      <c r="U121" s="43">
        <f t="shared" si="15"/>
        <v>0</v>
      </c>
      <c r="V121" s="40"/>
      <c r="W121" s="170"/>
      <c r="X121" s="170"/>
      <c r="Y121" s="4"/>
      <c r="Z121" s="3" t="s">
        <v>51</v>
      </c>
      <c r="AA121" s="8"/>
      <c r="AB121" s="43">
        <f t="shared" si="16"/>
        <v>0</v>
      </c>
    </row>
    <row r="122" spans="1:28">
      <c r="A122" s="35"/>
      <c r="B122" s="170"/>
      <c r="C122" s="170"/>
      <c r="D122" s="3"/>
      <c r="E122" s="3" t="s">
        <v>51</v>
      </c>
      <c r="F122" s="7"/>
      <c r="G122" s="42">
        <f t="shared" si="13"/>
        <v>0</v>
      </c>
      <c r="H122" s="39"/>
      <c r="I122" s="170"/>
      <c r="J122" s="170"/>
      <c r="K122" s="3"/>
      <c r="L122" s="3" t="s">
        <v>51</v>
      </c>
      <c r="M122" s="7"/>
      <c r="N122" s="42">
        <f t="shared" si="14"/>
        <v>0</v>
      </c>
      <c r="O122" s="39"/>
      <c r="P122" s="170"/>
      <c r="Q122" s="170"/>
      <c r="R122" s="3"/>
      <c r="S122" s="3" t="s">
        <v>51</v>
      </c>
      <c r="T122" s="7"/>
      <c r="U122" s="42">
        <f t="shared" si="15"/>
        <v>0</v>
      </c>
      <c r="V122" s="39"/>
      <c r="W122" s="170"/>
      <c r="X122" s="170"/>
      <c r="Y122" s="3"/>
      <c r="Z122" s="3" t="s">
        <v>51</v>
      </c>
      <c r="AA122" s="7"/>
      <c r="AB122" s="42">
        <f t="shared" si="16"/>
        <v>0</v>
      </c>
    </row>
    <row r="123" spans="1:28">
      <c r="A123" s="35"/>
      <c r="B123" s="170"/>
      <c r="C123" s="170"/>
      <c r="D123" s="3"/>
      <c r="E123" s="3" t="s">
        <v>51</v>
      </c>
      <c r="F123" s="7"/>
      <c r="G123" s="42">
        <f t="shared" si="13"/>
        <v>0</v>
      </c>
      <c r="H123" s="39"/>
      <c r="I123" s="170"/>
      <c r="J123" s="170"/>
      <c r="K123" s="3"/>
      <c r="L123" s="3" t="s">
        <v>51</v>
      </c>
      <c r="M123" s="7"/>
      <c r="N123" s="42">
        <f t="shared" si="14"/>
        <v>0</v>
      </c>
      <c r="O123" s="39"/>
      <c r="P123" s="170"/>
      <c r="Q123" s="170"/>
      <c r="R123" s="3"/>
      <c r="S123" s="3" t="s">
        <v>51</v>
      </c>
      <c r="T123" s="7"/>
      <c r="U123" s="42">
        <f t="shared" si="15"/>
        <v>0</v>
      </c>
      <c r="V123" s="39"/>
      <c r="W123" s="170"/>
      <c r="X123" s="170"/>
      <c r="Y123" s="3"/>
      <c r="Z123" s="3" t="s">
        <v>51</v>
      </c>
      <c r="AA123" s="7"/>
      <c r="AB123" s="42">
        <f t="shared" si="16"/>
        <v>0</v>
      </c>
    </row>
    <row r="124" spans="1:28">
      <c r="A124" s="36"/>
      <c r="B124" s="169"/>
      <c r="C124" s="169"/>
      <c r="D124" s="4"/>
      <c r="E124" s="3" t="s">
        <v>51</v>
      </c>
      <c r="F124" s="8"/>
      <c r="G124" s="43">
        <f t="shared" si="13"/>
        <v>0</v>
      </c>
      <c r="H124" s="40"/>
      <c r="I124" s="171"/>
      <c r="J124" s="172"/>
      <c r="K124" s="4"/>
      <c r="L124" s="3" t="s">
        <v>51</v>
      </c>
      <c r="M124" s="8"/>
      <c r="N124" s="43">
        <f t="shared" si="14"/>
        <v>0</v>
      </c>
      <c r="O124" s="40"/>
      <c r="P124" s="169"/>
      <c r="Q124" s="169"/>
      <c r="R124" s="4"/>
      <c r="S124" s="3" t="s">
        <v>51</v>
      </c>
      <c r="T124" s="8"/>
      <c r="U124" s="43">
        <f t="shared" si="15"/>
        <v>0</v>
      </c>
      <c r="V124" s="40"/>
      <c r="W124" s="170"/>
      <c r="X124" s="170"/>
      <c r="Y124" s="4"/>
      <c r="Z124" s="3" t="s">
        <v>51</v>
      </c>
      <c r="AA124" s="8"/>
      <c r="AB124" s="43">
        <f t="shared" si="16"/>
        <v>0</v>
      </c>
    </row>
    <row r="125" spans="1:28">
      <c r="A125" s="35"/>
      <c r="B125" s="170"/>
      <c r="C125" s="170"/>
      <c r="D125" s="3"/>
      <c r="E125" s="3" t="s">
        <v>51</v>
      </c>
      <c r="F125" s="7"/>
      <c r="G125" s="42">
        <f t="shared" si="13"/>
        <v>0</v>
      </c>
      <c r="H125" s="39"/>
      <c r="I125" s="171"/>
      <c r="J125" s="172"/>
      <c r="K125" s="3"/>
      <c r="L125" s="3" t="s">
        <v>51</v>
      </c>
      <c r="M125" s="7"/>
      <c r="N125" s="42">
        <f t="shared" si="14"/>
        <v>0</v>
      </c>
      <c r="O125" s="39"/>
      <c r="P125" s="170"/>
      <c r="Q125" s="170"/>
      <c r="R125" s="3"/>
      <c r="S125" s="3" t="s">
        <v>51</v>
      </c>
      <c r="T125" s="7"/>
      <c r="U125" s="42">
        <f t="shared" si="15"/>
        <v>0</v>
      </c>
      <c r="V125" s="39"/>
      <c r="W125" s="170"/>
      <c r="X125" s="170"/>
      <c r="Y125" s="3"/>
      <c r="Z125" s="3" t="s">
        <v>51</v>
      </c>
      <c r="AA125" s="7"/>
      <c r="AB125" s="42">
        <f t="shared" si="16"/>
        <v>0</v>
      </c>
    </row>
    <row r="126" spans="1:28">
      <c r="A126" s="36"/>
      <c r="B126" s="169"/>
      <c r="C126" s="169"/>
      <c r="D126" s="4"/>
      <c r="E126" s="3" t="s">
        <v>51</v>
      </c>
      <c r="F126" s="8"/>
      <c r="G126" s="43">
        <f t="shared" si="13"/>
        <v>0</v>
      </c>
      <c r="H126" s="40"/>
      <c r="I126" s="171"/>
      <c r="J126" s="172"/>
      <c r="K126" s="4"/>
      <c r="L126" s="3" t="s">
        <v>51</v>
      </c>
      <c r="M126" s="8"/>
      <c r="N126" s="43">
        <f t="shared" si="14"/>
        <v>0</v>
      </c>
      <c r="O126" s="40"/>
      <c r="P126" s="169"/>
      <c r="Q126" s="169"/>
      <c r="R126" s="4"/>
      <c r="S126" s="3" t="s">
        <v>51</v>
      </c>
      <c r="T126" s="8"/>
      <c r="U126" s="43">
        <f t="shared" si="15"/>
        <v>0</v>
      </c>
      <c r="V126" s="40"/>
      <c r="W126" s="170"/>
      <c r="X126" s="170"/>
      <c r="Y126" s="4"/>
      <c r="Z126" s="3" t="s">
        <v>51</v>
      </c>
      <c r="AA126" s="8"/>
      <c r="AB126" s="43">
        <f t="shared" si="16"/>
        <v>0</v>
      </c>
    </row>
    <row r="127" spans="1:28">
      <c r="A127" s="35"/>
      <c r="B127" s="170"/>
      <c r="C127" s="170"/>
      <c r="D127" s="3"/>
      <c r="E127" s="3" t="s">
        <v>51</v>
      </c>
      <c r="F127" s="7"/>
      <c r="G127" s="42">
        <f t="shared" si="13"/>
        <v>0</v>
      </c>
      <c r="H127" s="39"/>
      <c r="I127" s="171"/>
      <c r="J127" s="172"/>
      <c r="K127" s="3"/>
      <c r="L127" s="3" t="s">
        <v>51</v>
      </c>
      <c r="M127" s="7"/>
      <c r="N127" s="42">
        <f>PRODUCT(K127,M127)</f>
        <v>0</v>
      </c>
      <c r="O127" s="39"/>
      <c r="P127" s="170"/>
      <c r="Q127" s="170"/>
      <c r="R127" s="3"/>
      <c r="S127" s="3" t="s">
        <v>51</v>
      </c>
      <c r="T127" s="7"/>
      <c r="U127" s="42">
        <f t="shared" si="15"/>
        <v>0</v>
      </c>
      <c r="V127" s="39"/>
      <c r="W127" s="170"/>
      <c r="X127" s="170"/>
      <c r="Y127" s="3"/>
      <c r="Z127" s="3" t="s">
        <v>51</v>
      </c>
      <c r="AA127" s="7"/>
      <c r="AB127" s="42">
        <f t="shared" si="16"/>
        <v>0</v>
      </c>
    </row>
    <row r="128" spans="1:28">
      <c r="A128" s="35"/>
      <c r="B128" s="170"/>
      <c r="C128" s="170"/>
      <c r="D128" s="3"/>
      <c r="E128" s="3" t="s">
        <v>51</v>
      </c>
      <c r="F128" s="7"/>
      <c r="G128" s="42">
        <f t="shared" si="13"/>
        <v>0</v>
      </c>
      <c r="H128" s="39"/>
      <c r="I128" s="170"/>
      <c r="J128" s="170"/>
      <c r="K128" s="3"/>
      <c r="L128" s="3" t="s">
        <v>51</v>
      </c>
      <c r="M128" s="7"/>
      <c r="N128" s="42">
        <f>PRODUCT(K128,M128)</f>
        <v>0</v>
      </c>
      <c r="O128" s="39"/>
      <c r="P128" s="170"/>
      <c r="Q128" s="170"/>
      <c r="R128" s="3"/>
      <c r="S128" s="3" t="s">
        <v>51</v>
      </c>
      <c r="T128" s="7"/>
      <c r="U128" s="42">
        <f t="shared" si="15"/>
        <v>0</v>
      </c>
      <c r="V128" s="39"/>
      <c r="W128" s="170"/>
      <c r="X128" s="170"/>
      <c r="Y128" s="3"/>
      <c r="Z128" s="3" t="s">
        <v>51</v>
      </c>
      <c r="AA128" s="7"/>
      <c r="AB128" s="42">
        <f t="shared" si="16"/>
        <v>0</v>
      </c>
    </row>
    <row r="129" spans="1:28">
      <c r="A129" s="36"/>
      <c r="B129" s="169"/>
      <c r="C129" s="169"/>
      <c r="D129" s="4"/>
      <c r="E129" s="4" t="s">
        <v>51</v>
      </c>
      <c r="F129" s="8"/>
      <c r="G129" s="43">
        <f t="shared" si="13"/>
        <v>0</v>
      </c>
      <c r="H129" s="40"/>
      <c r="I129" s="169"/>
      <c r="J129" s="169"/>
      <c r="K129" s="4"/>
      <c r="L129" s="4" t="s">
        <v>51</v>
      </c>
      <c r="M129" s="8"/>
      <c r="N129" s="43">
        <f>PRODUCT(K129,M129)</f>
        <v>0</v>
      </c>
      <c r="O129" s="40"/>
      <c r="P129" s="169"/>
      <c r="Q129" s="169"/>
      <c r="R129" s="4"/>
      <c r="S129" s="4" t="s">
        <v>51</v>
      </c>
      <c r="T129" s="8"/>
      <c r="U129" s="43">
        <f t="shared" si="15"/>
        <v>0</v>
      </c>
      <c r="V129" s="40"/>
      <c r="W129" s="169"/>
      <c r="X129" s="169"/>
      <c r="Y129" s="4"/>
      <c r="Z129" s="4" t="s">
        <v>51</v>
      </c>
      <c r="AA129" s="8"/>
      <c r="AB129" s="43">
        <f t="shared" si="16"/>
        <v>0</v>
      </c>
    </row>
    <row r="130" spans="1:28">
      <c r="A130" s="180" t="s">
        <v>72</v>
      </c>
      <c r="B130" s="175"/>
      <c r="C130" s="175"/>
      <c r="D130" s="175"/>
      <c r="E130" s="176"/>
      <c r="F130" s="173">
        <f>SUM(G94:G129)</f>
        <v>0</v>
      </c>
      <c r="G130" s="174"/>
      <c r="H130" s="175" t="s">
        <v>73</v>
      </c>
      <c r="I130" s="175"/>
      <c r="J130" s="175"/>
      <c r="K130" s="175"/>
      <c r="L130" s="176"/>
      <c r="M130" s="173">
        <f>SUM(N94:N129)</f>
        <v>0</v>
      </c>
      <c r="N130" s="174"/>
      <c r="O130" s="175" t="s">
        <v>74</v>
      </c>
      <c r="P130" s="175"/>
      <c r="Q130" s="175"/>
      <c r="R130" s="175"/>
      <c r="S130" s="176"/>
      <c r="T130" s="173">
        <f>SUM(U94:U129)</f>
        <v>0</v>
      </c>
      <c r="U130" s="174"/>
      <c r="V130" s="175" t="s">
        <v>75</v>
      </c>
      <c r="W130" s="175"/>
      <c r="X130" s="175"/>
      <c r="Y130" s="175"/>
      <c r="Z130" s="176"/>
      <c r="AA130" s="173">
        <f>SUM(AB94:AB129)</f>
        <v>0</v>
      </c>
      <c r="AB130" s="174"/>
    </row>
  </sheetData>
  <mergeCells count="520">
    <mergeCell ref="V130:Z130"/>
    <mergeCell ref="AA130:AB130"/>
    <mergeCell ref="A130:E130"/>
    <mergeCell ref="F130:G130"/>
    <mergeCell ref="H130:L130"/>
    <mergeCell ref="M130:N130"/>
    <mergeCell ref="O130:S130"/>
    <mergeCell ref="T130:U130"/>
    <mergeCell ref="B127:C127"/>
    <mergeCell ref="I127:J127"/>
    <mergeCell ref="P127:Q127"/>
    <mergeCell ref="W127:X127"/>
    <mergeCell ref="B128:C128"/>
    <mergeCell ref="I128:J128"/>
    <mergeCell ref="P128:Q128"/>
    <mergeCell ref="W128:X128"/>
    <mergeCell ref="B129:C129"/>
    <mergeCell ref="I129:J129"/>
    <mergeCell ref="P129:Q129"/>
    <mergeCell ref="W129:X129"/>
    <mergeCell ref="B124:C124"/>
    <mergeCell ref="I124:J124"/>
    <mergeCell ref="P124:Q124"/>
    <mergeCell ref="W124:X124"/>
    <mergeCell ref="B125:C125"/>
    <mergeCell ref="I125:J125"/>
    <mergeCell ref="P125:Q125"/>
    <mergeCell ref="W125:X125"/>
    <mergeCell ref="B126:C126"/>
    <mergeCell ref="I126:J126"/>
    <mergeCell ref="P126:Q126"/>
    <mergeCell ref="W126:X126"/>
    <mergeCell ref="B121:C121"/>
    <mergeCell ref="I121:J121"/>
    <mergeCell ref="P121:Q121"/>
    <mergeCell ref="W121:X121"/>
    <mergeCell ref="B122:C122"/>
    <mergeCell ref="I122:J122"/>
    <mergeCell ref="P122:Q122"/>
    <mergeCell ref="W122:X122"/>
    <mergeCell ref="B123:C123"/>
    <mergeCell ref="I123:J123"/>
    <mergeCell ref="P123:Q123"/>
    <mergeCell ref="W123:X123"/>
    <mergeCell ref="B118:C118"/>
    <mergeCell ref="I118:J118"/>
    <mergeCell ref="P118:Q118"/>
    <mergeCell ref="W118:X118"/>
    <mergeCell ref="B119:C119"/>
    <mergeCell ref="I119:J119"/>
    <mergeCell ref="P119:Q119"/>
    <mergeCell ref="W119:X119"/>
    <mergeCell ref="B120:C120"/>
    <mergeCell ref="I120:J120"/>
    <mergeCell ref="P120:Q120"/>
    <mergeCell ref="W120:X120"/>
    <mergeCell ref="B115:C115"/>
    <mergeCell ref="I115:J115"/>
    <mergeCell ref="P115:Q115"/>
    <mergeCell ref="W115:X115"/>
    <mergeCell ref="B116:C116"/>
    <mergeCell ref="I116:J116"/>
    <mergeCell ref="P116:Q116"/>
    <mergeCell ref="W116:X116"/>
    <mergeCell ref="B117:C117"/>
    <mergeCell ref="I117:J117"/>
    <mergeCell ref="P117:Q117"/>
    <mergeCell ref="W117:X117"/>
    <mergeCell ref="B112:C112"/>
    <mergeCell ref="I112:J112"/>
    <mergeCell ref="P112:Q112"/>
    <mergeCell ref="W112:X112"/>
    <mergeCell ref="B113:C113"/>
    <mergeCell ref="I113:J113"/>
    <mergeCell ref="P113:Q113"/>
    <mergeCell ref="W113:X113"/>
    <mergeCell ref="B114:C114"/>
    <mergeCell ref="I114:J114"/>
    <mergeCell ref="P114:Q114"/>
    <mergeCell ref="W114:X114"/>
    <mergeCell ref="B109:C109"/>
    <mergeCell ref="I109:J109"/>
    <mergeCell ref="P109:Q109"/>
    <mergeCell ref="W109:X109"/>
    <mergeCell ref="B110:C110"/>
    <mergeCell ref="I110:J110"/>
    <mergeCell ref="P110:Q110"/>
    <mergeCell ref="W110:X110"/>
    <mergeCell ref="B111:C111"/>
    <mergeCell ref="I111:J111"/>
    <mergeCell ref="P111:Q111"/>
    <mergeCell ref="W111:X111"/>
    <mergeCell ref="B106:C106"/>
    <mergeCell ref="I106:J106"/>
    <mergeCell ref="P106:Q106"/>
    <mergeCell ref="W106:X106"/>
    <mergeCell ref="B107:C107"/>
    <mergeCell ref="I107:J107"/>
    <mergeCell ref="P107:Q107"/>
    <mergeCell ref="W107:X107"/>
    <mergeCell ref="B108:C108"/>
    <mergeCell ref="I108:J108"/>
    <mergeCell ref="P108:Q108"/>
    <mergeCell ref="W108:X108"/>
    <mergeCell ref="B103:C103"/>
    <mergeCell ref="I103:J103"/>
    <mergeCell ref="P103:Q103"/>
    <mergeCell ref="W103:X103"/>
    <mergeCell ref="B104:C104"/>
    <mergeCell ref="I104:J104"/>
    <mergeCell ref="P104:Q104"/>
    <mergeCell ref="W104:X104"/>
    <mergeCell ref="B105:C105"/>
    <mergeCell ref="I105:J105"/>
    <mergeCell ref="P105:Q105"/>
    <mergeCell ref="W105:X105"/>
    <mergeCell ref="B100:C100"/>
    <mergeCell ref="I100:J100"/>
    <mergeCell ref="P100:Q100"/>
    <mergeCell ref="W100:X100"/>
    <mergeCell ref="B101:C101"/>
    <mergeCell ref="I101:J101"/>
    <mergeCell ref="P101:Q101"/>
    <mergeCell ref="W101:X101"/>
    <mergeCell ref="B102:C102"/>
    <mergeCell ref="I102:J102"/>
    <mergeCell ref="P102:Q102"/>
    <mergeCell ref="W102:X102"/>
    <mergeCell ref="B97:C97"/>
    <mergeCell ref="I97:J97"/>
    <mergeCell ref="P97:Q97"/>
    <mergeCell ref="W97:X97"/>
    <mergeCell ref="B98:C98"/>
    <mergeCell ref="I98:J98"/>
    <mergeCell ref="P98:Q98"/>
    <mergeCell ref="W98:X98"/>
    <mergeCell ref="B99:C99"/>
    <mergeCell ref="I99:J99"/>
    <mergeCell ref="P99:Q99"/>
    <mergeCell ref="W99:X99"/>
    <mergeCell ref="B94:C94"/>
    <mergeCell ref="I94:J94"/>
    <mergeCell ref="P94:Q94"/>
    <mergeCell ref="W94:X94"/>
    <mergeCell ref="B95:C95"/>
    <mergeCell ref="I95:J95"/>
    <mergeCell ref="P95:Q95"/>
    <mergeCell ref="W95:X95"/>
    <mergeCell ref="B96:C96"/>
    <mergeCell ref="I96:J96"/>
    <mergeCell ref="P96:Q96"/>
    <mergeCell ref="W96:X96"/>
    <mergeCell ref="AA88:AB88"/>
    <mergeCell ref="B92:C93"/>
    <mergeCell ref="D92:D93"/>
    <mergeCell ref="E92:E93"/>
    <mergeCell ref="F92:F93"/>
    <mergeCell ref="G92:G93"/>
    <mergeCell ref="I92:J93"/>
    <mergeCell ref="K92:K93"/>
    <mergeCell ref="L92:L93"/>
    <mergeCell ref="M92:M93"/>
    <mergeCell ref="N92:N93"/>
    <mergeCell ref="P92:Q93"/>
    <mergeCell ref="R92:R93"/>
    <mergeCell ref="S92:S93"/>
    <mergeCell ref="T92:T93"/>
    <mergeCell ref="U92:U93"/>
    <mergeCell ref="W92:X93"/>
    <mergeCell ref="Y92:Y93"/>
    <mergeCell ref="Z92:Z93"/>
    <mergeCell ref="AA92:AA93"/>
    <mergeCell ref="AB92:AB93"/>
    <mergeCell ref="B86:C86"/>
    <mergeCell ref="I86:J86"/>
    <mergeCell ref="P86:Q86"/>
    <mergeCell ref="W86:X86"/>
    <mergeCell ref="B87:C87"/>
    <mergeCell ref="I87:J87"/>
    <mergeCell ref="P87:Q87"/>
    <mergeCell ref="W87:X87"/>
    <mergeCell ref="A88:E88"/>
    <mergeCell ref="F88:G88"/>
    <mergeCell ref="H88:L88"/>
    <mergeCell ref="M88:N88"/>
    <mergeCell ref="O88:S88"/>
    <mergeCell ref="T88:U88"/>
    <mergeCell ref="V88:Z88"/>
    <mergeCell ref="B83:C83"/>
    <mergeCell ref="I83:J83"/>
    <mergeCell ref="P83:Q83"/>
    <mergeCell ref="W83:X83"/>
    <mergeCell ref="B84:C84"/>
    <mergeCell ref="I84:J84"/>
    <mergeCell ref="P84:Q84"/>
    <mergeCell ref="W84:X84"/>
    <mergeCell ref="B85:C85"/>
    <mergeCell ref="I85:J85"/>
    <mergeCell ref="P85:Q85"/>
    <mergeCell ref="W85:X85"/>
    <mergeCell ref="B80:C80"/>
    <mergeCell ref="I80:J80"/>
    <mergeCell ref="P80:Q80"/>
    <mergeCell ref="W80:X80"/>
    <mergeCell ref="B81:C81"/>
    <mergeCell ref="I81:J81"/>
    <mergeCell ref="P81:Q81"/>
    <mergeCell ref="W81:X81"/>
    <mergeCell ref="B82:C82"/>
    <mergeCell ref="I82:J82"/>
    <mergeCell ref="P82:Q82"/>
    <mergeCell ref="W82:X82"/>
    <mergeCell ref="B77:C77"/>
    <mergeCell ref="I77:J77"/>
    <mergeCell ref="P77:Q77"/>
    <mergeCell ref="W77:X77"/>
    <mergeCell ref="B78:C78"/>
    <mergeCell ref="I78:J78"/>
    <mergeCell ref="P78:Q78"/>
    <mergeCell ref="W78:X78"/>
    <mergeCell ref="B79:C79"/>
    <mergeCell ref="I79:J79"/>
    <mergeCell ref="P79:Q79"/>
    <mergeCell ref="W79:X79"/>
    <mergeCell ref="B74:C74"/>
    <mergeCell ref="I74:J74"/>
    <mergeCell ref="P74:Q74"/>
    <mergeCell ref="W74:X74"/>
    <mergeCell ref="B75:C75"/>
    <mergeCell ref="I75:J75"/>
    <mergeCell ref="P75:Q75"/>
    <mergeCell ref="W75:X75"/>
    <mergeCell ref="B76:C76"/>
    <mergeCell ref="I76:J76"/>
    <mergeCell ref="P76:Q76"/>
    <mergeCell ref="W76:X76"/>
    <mergeCell ref="B71:C71"/>
    <mergeCell ref="I71:J71"/>
    <mergeCell ref="P71:Q71"/>
    <mergeCell ref="W71:X71"/>
    <mergeCell ref="B72:C72"/>
    <mergeCell ref="I72:J72"/>
    <mergeCell ref="P72:Q72"/>
    <mergeCell ref="W72:X72"/>
    <mergeCell ref="B73:C73"/>
    <mergeCell ref="I73:J73"/>
    <mergeCell ref="P73:Q73"/>
    <mergeCell ref="W73:X73"/>
    <mergeCell ref="B68:C68"/>
    <mergeCell ref="I68:J68"/>
    <mergeCell ref="P68:Q68"/>
    <mergeCell ref="W68:X68"/>
    <mergeCell ref="B69:C69"/>
    <mergeCell ref="I69:J69"/>
    <mergeCell ref="P69:Q69"/>
    <mergeCell ref="W69:X69"/>
    <mergeCell ref="B70:C70"/>
    <mergeCell ref="I70:J70"/>
    <mergeCell ref="P70:Q70"/>
    <mergeCell ref="W70:X70"/>
    <mergeCell ref="B65:C65"/>
    <mergeCell ref="I65:J65"/>
    <mergeCell ref="P65:Q65"/>
    <mergeCell ref="W65:X65"/>
    <mergeCell ref="B66:C66"/>
    <mergeCell ref="I66:J66"/>
    <mergeCell ref="P66:Q66"/>
    <mergeCell ref="W66:X66"/>
    <mergeCell ref="B67:C67"/>
    <mergeCell ref="I67:J67"/>
    <mergeCell ref="P67:Q67"/>
    <mergeCell ref="W67:X67"/>
    <mergeCell ref="B62:C62"/>
    <mergeCell ref="I62:J62"/>
    <mergeCell ref="P62:Q62"/>
    <mergeCell ref="W62:X62"/>
    <mergeCell ref="B63:C63"/>
    <mergeCell ref="I63:J63"/>
    <mergeCell ref="P63:Q63"/>
    <mergeCell ref="W63:X63"/>
    <mergeCell ref="B64:C64"/>
    <mergeCell ref="I64:J64"/>
    <mergeCell ref="P64:Q64"/>
    <mergeCell ref="W64:X64"/>
    <mergeCell ref="B59:C59"/>
    <mergeCell ref="I59:J59"/>
    <mergeCell ref="P59:Q59"/>
    <mergeCell ref="W59:X59"/>
    <mergeCell ref="B60:C60"/>
    <mergeCell ref="I60:J60"/>
    <mergeCell ref="P60:Q60"/>
    <mergeCell ref="W60:X60"/>
    <mergeCell ref="B61:C61"/>
    <mergeCell ref="I61:J61"/>
    <mergeCell ref="P61:Q61"/>
    <mergeCell ref="W61:X61"/>
    <mergeCell ref="B56:C56"/>
    <mergeCell ref="I56:J56"/>
    <mergeCell ref="P56:Q56"/>
    <mergeCell ref="W56:X56"/>
    <mergeCell ref="B57:C57"/>
    <mergeCell ref="I57:J57"/>
    <mergeCell ref="P57:Q57"/>
    <mergeCell ref="W57:X57"/>
    <mergeCell ref="B58:C58"/>
    <mergeCell ref="I58:J58"/>
    <mergeCell ref="P58:Q58"/>
    <mergeCell ref="W58:X58"/>
    <mergeCell ref="B53:C53"/>
    <mergeCell ref="I53:J53"/>
    <mergeCell ref="P53:Q53"/>
    <mergeCell ref="W53:X53"/>
    <mergeCell ref="B54:C54"/>
    <mergeCell ref="I54:J54"/>
    <mergeCell ref="P54:Q54"/>
    <mergeCell ref="W54:X54"/>
    <mergeCell ref="B55:C55"/>
    <mergeCell ref="I55:J55"/>
    <mergeCell ref="P55:Q55"/>
    <mergeCell ref="W55:X55"/>
    <mergeCell ref="AA50:AA51"/>
    <mergeCell ref="AB50:AB51"/>
    <mergeCell ref="B52:C52"/>
    <mergeCell ref="I52:J52"/>
    <mergeCell ref="P52:Q52"/>
    <mergeCell ref="W52:X52"/>
    <mergeCell ref="S50:S51"/>
    <mergeCell ref="T50:T51"/>
    <mergeCell ref="U50:U51"/>
    <mergeCell ref="W50:X51"/>
    <mergeCell ref="B50:C51"/>
    <mergeCell ref="D50:D51"/>
    <mergeCell ref="E50:E51"/>
    <mergeCell ref="F50:F51"/>
    <mergeCell ref="G50:G51"/>
    <mergeCell ref="I50:J51"/>
    <mergeCell ref="Y50:Y51"/>
    <mergeCell ref="Z50:Z51"/>
    <mergeCell ref="K50:K51"/>
    <mergeCell ref="L50:L51"/>
    <mergeCell ref="M50:M51"/>
    <mergeCell ref="N50:N51"/>
    <mergeCell ref="P50:Q51"/>
    <mergeCell ref="R50:R51"/>
    <mergeCell ref="AD8:AG9"/>
    <mergeCell ref="AD10:AG10"/>
    <mergeCell ref="B2:D2"/>
    <mergeCell ref="W11:X11"/>
    <mergeCell ref="P11:Q11"/>
    <mergeCell ref="P13:Q13"/>
    <mergeCell ref="P12:Q12"/>
    <mergeCell ref="W12:X12"/>
    <mergeCell ref="W13:X13"/>
    <mergeCell ref="W10:X10"/>
    <mergeCell ref="W8:X9"/>
    <mergeCell ref="U8:U9"/>
    <mergeCell ref="T8:T9"/>
    <mergeCell ref="R8:R9"/>
    <mergeCell ref="AB8:AB9"/>
    <mergeCell ref="AA8:AA9"/>
    <mergeCell ref="Y8:Y9"/>
    <mergeCell ref="Z8:Z9"/>
    <mergeCell ref="S8:S9"/>
    <mergeCell ref="P17:Q17"/>
    <mergeCell ref="W17:X17"/>
    <mergeCell ref="W23:X23"/>
    <mergeCell ref="P23:Q23"/>
    <mergeCell ref="P22:Q22"/>
    <mergeCell ref="I17:J17"/>
    <mergeCell ref="W18:X18"/>
    <mergeCell ref="P18:Q18"/>
    <mergeCell ref="W19:X19"/>
    <mergeCell ref="P19:Q19"/>
    <mergeCell ref="I23:J23"/>
    <mergeCell ref="I20:J20"/>
    <mergeCell ref="I21:J21"/>
    <mergeCell ref="P21:Q21"/>
    <mergeCell ref="P20:Q20"/>
    <mergeCell ref="I19:J19"/>
    <mergeCell ref="W20:X20"/>
    <mergeCell ref="W21:X21"/>
    <mergeCell ref="W22:X22"/>
    <mergeCell ref="I18:J18"/>
    <mergeCell ref="I22:J22"/>
    <mergeCell ref="W16:X16"/>
    <mergeCell ref="W15:X15"/>
    <mergeCell ref="I13:J13"/>
    <mergeCell ref="B8:C9"/>
    <mergeCell ref="I10:J10"/>
    <mergeCell ref="E8:E9"/>
    <mergeCell ref="I12:J12"/>
    <mergeCell ref="G8:G9"/>
    <mergeCell ref="B13:C13"/>
    <mergeCell ref="I8:J9"/>
    <mergeCell ref="P14:Q14"/>
    <mergeCell ref="I16:J16"/>
    <mergeCell ref="W14:X14"/>
    <mergeCell ref="I14:J14"/>
    <mergeCell ref="I15:J15"/>
    <mergeCell ref="P16:Q16"/>
    <mergeCell ref="P15:Q15"/>
    <mergeCell ref="P10:Q10"/>
    <mergeCell ref="I11:J11"/>
    <mergeCell ref="K8:K9"/>
    <mergeCell ref="P8:Q9"/>
    <mergeCell ref="M8:M9"/>
    <mergeCell ref="L8:L9"/>
    <mergeCell ref="N8:N9"/>
    <mergeCell ref="B15:C15"/>
    <mergeCell ref="B17:C17"/>
    <mergeCell ref="B16:C16"/>
    <mergeCell ref="F46:G46"/>
    <mergeCell ref="A46:E46"/>
    <mergeCell ref="B30:C30"/>
    <mergeCell ref="B28:C28"/>
    <mergeCell ref="B45:C45"/>
    <mergeCell ref="D8:D9"/>
    <mergeCell ref="F8:F9"/>
    <mergeCell ref="B12:C12"/>
    <mergeCell ref="B11:C11"/>
    <mergeCell ref="B10:C10"/>
    <mergeCell ref="B14:C14"/>
    <mergeCell ref="B19:C19"/>
    <mergeCell ref="B20:C20"/>
    <mergeCell ref="B22:C22"/>
    <mergeCell ref="B23:C23"/>
    <mergeCell ref="B25:C25"/>
    <mergeCell ref="B27:C27"/>
    <mergeCell ref="B18:C18"/>
    <mergeCell ref="B21:C21"/>
    <mergeCell ref="B29:C29"/>
    <mergeCell ref="B24:C24"/>
    <mergeCell ref="I25:J25"/>
    <mergeCell ref="I24:J24"/>
    <mergeCell ref="B31:C31"/>
    <mergeCell ref="B43:C43"/>
    <mergeCell ref="I30:J30"/>
    <mergeCell ref="I31:J31"/>
    <mergeCell ref="B33:C33"/>
    <mergeCell ref="I33:J33"/>
    <mergeCell ref="B41:C41"/>
    <mergeCell ref="I41:J41"/>
    <mergeCell ref="I40:J40"/>
    <mergeCell ref="B37:C37"/>
    <mergeCell ref="I37:J37"/>
    <mergeCell ref="B42:C42"/>
    <mergeCell ref="I42:J42"/>
    <mergeCell ref="W26:X26"/>
    <mergeCell ref="H46:L46"/>
    <mergeCell ref="I44:J44"/>
    <mergeCell ref="I45:J45"/>
    <mergeCell ref="I29:J29"/>
    <mergeCell ref="B44:C44"/>
    <mergeCell ref="I43:J43"/>
    <mergeCell ref="B26:C26"/>
    <mergeCell ref="I27:J27"/>
    <mergeCell ref="I28:J28"/>
    <mergeCell ref="I26:J26"/>
    <mergeCell ref="P25:Q25"/>
    <mergeCell ref="W25:X25"/>
    <mergeCell ref="P28:Q28"/>
    <mergeCell ref="P27:Q27"/>
    <mergeCell ref="P24:Q24"/>
    <mergeCell ref="W30:X30"/>
    <mergeCell ref="W44:X44"/>
    <mergeCell ref="P31:Q31"/>
    <mergeCell ref="W33:X33"/>
    <mergeCell ref="W37:X37"/>
    <mergeCell ref="W32:X32"/>
    <mergeCell ref="P39:Q39"/>
    <mergeCell ref="W39:X39"/>
    <mergeCell ref="P35:Q35"/>
    <mergeCell ref="W35:X35"/>
    <mergeCell ref="P37:Q37"/>
    <mergeCell ref="W29:X29"/>
    <mergeCell ref="P30:Q30"/>
    <mergeCell ref="W31:X31"/>
    <mergeCell ref="P29:Q29"/>
    <mergeCell ref="W24:X24"/>
    <mergeCell ref="W27:X27"/>
    <mergeCell ref="P26:Q26"/>
    <mergeCell ref="W28:X28"/>
    <mergeCell ref="AA46:AB46"/>
    <mergeCell ref="W45:X45"/>
    <mergeCell ref="P45:Q45"/>
    <mergeCell ref="V46:Z46"/>
    <mergeCell ref="O46:S46"/>
    <mergeCell ref="T46:U46"/>
    <mergeCell ref="P44:Q44"/>
    <mergeCell ref="W41:X41"/>
    <mergeCell ref="M46:N46"/>
    <mergeCell ref="W42:X42"/>
    <mergeCell ref="P41:Q41"/>
    <mergeCell ref="P42:Q42"/>
    <mergeCell ref="W43:X43"/>
    <mergeCell ref="P43:Q43"/>
    <mergeCell ref="A1:E1"/>
    <mergeCell ref="P40:Q40"/>
    <mergeCell ref="W40:X40"/>
    <mergeCell ref="B38:C38"/>
    <mergeCell ref="I38:J38"/>
    <mergeCell ref="P38:Q38"/>
    <mergeCell ref="W38:X38"/>
    <mergeCell ref="B39:C39"/>
    <mergeCell ref="I39:J39"/>
    <mergeCell ref="B40:C40"/>
    <mergeCell ref="W34:X34"/>
    <mergeCell ref="B36:C36"/>
    <mergeCell ref="I36:J36"/>
    <mergeCell ref="P36:Q36"/>
    <mergeCell ref="W36:X36"/>
    <mergeCell ref="B35:C35"/>
    <mergeCell ref="I35:J35"/>
    <mergeCell ref="B32:C32"/>
    <mergeCell ref="I32:J32"/>
    <mergeCell ref="P32:Q32"/>
    <mergeCell ref="P33:Q33"/>
    <mergeCell ref="B34:C34"/>
    <mergeCell ref="I34:J34"/>
    <mergeCell ref="P34:Q34"/>
  </mergeCells>
  <phoneticPr fontId="3"/>
  <dataValidations count="1">
    <dataValidation type="list" allowBlank="1" showInputMessage="1" showErrorMessage="1" sqref="W45:X45 W87:X87 W129:X129" xr:uid="{00000000-0002-0000-0A00-000000000000}">
      <formula1>$AD$12:$AD$25</formula1>
    </dataValidation>
  </dataValidation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E6B1-EB72-4A50-A0E2-DA0416938C5B}">
  <sheetPr>
    <tabColor rgb="FF00B0F0"/>
  </sheetPr>
  <dimension ref="A2:L58"/>
  <sheetViews>
    <sheetView workbookViewId="0">
      <pane ySplit="2" topLeftCell="A45" activePane="bottomLeft" state="frozen"/>
      <selection activeCell="G28" sqref="G28"/>
      <selection pane="bottomLeft" activeCell="G28" sqref="G28"/>
    </sheetView>
  </sheetViews>
  <sheetFormatPr defaultRowHeight="13.2"/>
  <cols>
    <col min="6" max="6" width="14.88671875" customWidth="1"/>
    <col min="7" max="7" width="9.21875" bestFit="1" customWidth="1"/>
    <col min="8" max="8" width="8.21875" bestFit="1" customWidth="1"/>
    <col min="11" max="11" width="8.109375" bestFit="1" customWidth="1"/>
  </cols>
  <sheetData>
    <row r="2" spans="1:12">
      <c r="A2" s="75"/>
      <c r="B2" s="75" t="s">
        <v>93</v>
      </c>
      <c r="C2" s="75" t="s">
        <v>94</v>
      </c>
      <c r="D2" s="75" t="s">
        <v>95</v>
      </c>
      <c r="E2" s="76" t="s">
        <v>96</v>
      </c>
      <c r="F2" s="76" t="s">
        <v>34</v>
      </c>
      <c r="G2" s="77" t="s">
        <v>24</v>
      </c>
      <c r="H2" s="77" t="s">
        <v>330</v>
      </c>
      <c r="I2" s="79" t="s">
        <v>331</v>
      </c>
      <c r="J2" s="81" t="s">
        <v>2</v>
      </c>
      <c r="K2" s="79" t="s">
        <v>332</v>
      </c>
      <c r="L2" s="80" t="s">
        <v>23</v>
      </c>
    </row>
    <row r="3" spans="1:12">
      <c r="A3" s="82">
        <v>43929</v>
      </c>
      <c r="B3" s="83" t="s">
        <v>290</v>
      </c>
      <c r="C3" s="84" t="s">
        <v>112</v>
      </c>
      <c r="D3" s="84" t="s">
        <v>113</v>
      </c>
      <c r="E3" s="83" t="s">
        <v>113</v>
      </c>
      <c r="F3" s="85" t="s">
        <v>127</v>
      </c>
      <c r="G3" s="110">
        <v>250</v>
      </c>
      <c r="H3" s="111">
        <v>4</v>
      </c>
      <c r="I3" s="86">
        <v>2</v>
      </c>
      <c r="J3" s="84">
        <v>2296</v>
      </c>
      <c r="K3" s="116">
        <f>+ROUNDUP((G3*0.001*3.14*H3)*I3*1.1,1)</f>
        <v>7</v>
      </c>
      <c r="L3" s="117">
        <v>4592</v>
      </c>
    </row>
    <row r="4" spans="1:12">
      <c r="A4" s="82">
        <v>43930</v>
      </c>
      <c r="B4" s="83" t="s">
        <v>290</v>
      </c>
      <c r="C4" s="84" t="s">
        <v>112</v>
      </c>
      <c r="D4" s="84" t="s">
        <v>113</v>
      </c>
      <c r="E4" s="83" t="s">
        <v>113</v>
      </c>
      <c r="F4" s="85" t="s">
        <v>127</v>
      </c>
      <c r="G4" s="110">
        <v>300</v>
      </c>
      <c r="H4" s="111">
        <v>4</v>
      </c>
      <c r="I4" s="86">
        <v>3</v>
      </c>
      <c r="J4" s="84">
        <v>2744</v>
      </c>
      <c r="K4" s="116">
        <f t="shared" ref="K4:K57" si="0">+ROUNDUP((G4*0.001*3.14*H4)*I4*1.1,1)</f>
        <v>12.5</v>
      </c>
      <c r="L4" s="117">
        <v>8232</v>
      </c>
    </row>
    <row r="5" spans="1:12">
      <c r="A5" s="82">
        <v>43934</v>
      </c>
      <c r="B5" s="83" t="s">
        <v>290</v>
      </c>
      <c r="C5" s="84" t="s">
        <v>112</v>
      </c>
      <c r="D5" s="84" t="s">
        <v>113</v>
      </c>
      <c r="E5" s="83" t="s">
        <v>113</v>
      </c>
      <c r="F5" s="85" t="s">
        <v>127</v>
      </c>
      <c r="G5" s="110">
        <v>300</v>
      </c>
      <c r="H5" s="111">
        <v>4</v>
      </c>
      <c r="I5" s="86">
        <v>2</v>
      </c>
      <c r="J5" s="84">
        <v>2744</v>
      </c>
      <c r="K5" s="116">
        <f t="shared" si="0"/>
        <v>8.2999999999999989</v>
      </c>
      <c r="L5" s="117">
        <v>5488</v>
      </c>
    </row>
    <row r="6" spans="1:12">
      <c r="A6" s="82">
        <v>43934</v>
      </c>
      <c r="B6" s="83" t="s">
        <v>290</v>
      </c>
      <c r="C6" s="84" t="s">
        <v>112</v>
      </c>
      <c r="D6" s="84" t="s">
        <v>113</v>
      </c>
      <c r="E6" s="83" t="s">
        <v>113</v>
      </c>
      <c r="F6" s="85" t="s">
        <v>127</v>
      </c>
      <c r="G6" s="110">
        <v>350</v>
      </c>
      <c r="H6" s="111">
        <v>2</v>
      </c>
      <c r="I6" s="86">
        <v>7</v>
      </c>
      <c r="J6" s="84">
        <v>1662</v>
      </c>
      <c r="K6" s="116">
        <f t="shared" si="0"/>
        <v>17</v>
      </c>
      <c r="L6" s="117">
        <v>11634</v>
      </c>
    </row>
    <row r="7" spans="1:12">
      <c r="A7" s="82">
        <v>43928</v>
      </c>
      <c r="B7" s="83" t="s">
        <v>290</v>
      </c>
      <c r="C7" s="84" t="s">
        <v>112</v>
      </c>
      <c r="D7" s="84" t="s">
        <v>113</v>
      </c>
      <c r="E7" s="83" t="s">
        <v>113</v>
      </c>
      <c r="F7" s="85" t="s">
        <v>292</v>
      </c>
      <c r="G7" s="110">
        <v>350</v>
      </c>
      <c r="H7" s="111">
        <v>4</v>
      </c>
      <c r="I7" s="86">
        <v>5</v>
      </c>
      <c r="J7" s="84">
        <v>6240</v>
      </c>
      <c r="K7" s="116">
        <f t="shared" si="0"/>
        <v>24.200000000000003</v>
      </c>
      <c r="L7" s="117">
        <v>31200</v>
      </c>
    </row>
    <row r="8" spans="1:12">
      <c r="A8" s="82">
        <v>43928</v>
      </c>
      <c r="B8" s="83" t="s">
        <v>290</v>
      </c>
      <c r="C8" s="84" t="s">
        <v>112</v>
      </c>
      <c r="D8" s="84" t="s">
        <v>113</v>
      </c>
      <c r="E8" s="83" t="s">
        <v>113</v>
      </c>
      <c r="F8" s="85" t="s">
        <v>292</v>
      </c>
      <c r="G8" s="110">
        <v>150</v>
      </c>
      <c r="H8" s="111">
        <v>4</v>
      </c>
      <c r="I8" s="86">
        <v>8</v>
      </c>
      <c r="J8" s="84">
        <v>2688</v>
      </c>
      <c r="K8" s="116">
        <f t="shared" si="0"/>
        <v>16.600000000000001</v>
      </c>
      <c r="L8" s="117">
        <v>21504</v>
      </c>
    </row>
    <row r="9" spans="1:12">
      <c r="A9" s="82">
        <v>43949</v>
      </c>
      <c r="B9" s="83" t="s">
        <v>290</v>
      </c>
      <c r="C9" s="84" t="s">
        <v>112</v>
      </c>
      <c r="D9" s="84" t="s">
        <v>113</v>
      </c>
      <c r="E9" s="83" t="s">
        <v>113</v>
      </c>
      <c r="F9" s="85" t="s">
        <v>127</v>
      </c>
      <c r="G9" s="110">
        <v>300</v>
      </c>
      <c r="H9" s="111">
        <v>4</v>
      </c>
      <c r="I9" s="86">
        <v>2</v>
      </c>
      <c r="J9" s="84">
        <v>2744</v>
      </c>
      <c r="K9" s="116">
        <f t="shared" si="0"/>
        <v>8.2999999999999989</v>
      </c>
      <c r="L9" s="117">
        <v>5488</v>
      </c>
    </row>
    <row r="10" spans="1:12">
      <c r="A10" s="82">
        <v>43949</v>
      </c>
      <c r="B10" s="83" t="s">
        <v>290</v>
      </c>
      <c r="C10" s="84" t="s">
        <v>112</v>
      </c>
      <c r="D10" s="84" t="s">
        <v>113</v>
      </c>
      <c r="E10" s="83" t="s">
        <v>113</v>
      </c>
      <c r="F10" s="85" t="s">
        <v>292</v>
      </c>
      <c r="G10" s="110">
        <v>300</v>
      </c>
      <c r="H10" s="111">
        <v>4</v>
      </c>
      <c r="I10" s="86">
        <v>2</v>
      </c>
      <c r="J10" s="84">
        <v>5368</v>
      </c>
      <c r="K10" s="116">
        <f t="shared" si="0"/>
        <v>8.2999999999999989</v>
      </c>
      <c r="L10" s="117">
        <v>10736</v>
      </c>
    </row>
    <row r="11" spans="1:12">
      <c r="A11" s="82">
        <v>43949</v>
      </c>
      <c r="B11" s="83" t="s">
        <v>290</v>
      </c>
      <c r="C11" s="84" t="s">
        <v>112</v>
      </c>
      <c r="D11" s="84" t="s">
        <v>113</v>
      </c>
      <c r="E11" s="83" t="s">
        <v>113</v>
      </c>
      <c r="F11" s="85" t="s">
        <v>292</v>
      </c>
      <c r="G11" s="110">
        <v>250</v>
      </c>
      <c r="H11" s="111">
        <v>2</v>
      </c>
      <c r="I11" s="86">
        <v>1</v>
      </c>
      <c r="J11" s="84">
        <v>2296</v>
      </c>
      <c r="K11" s="116">
        <f t="shared" si="0"/>
        <v>1.8</v>
      </c>
      <c r="L11" s="117">
        <v>2296</v>
      </c>
    </row>
    <row r="12" spans="1:12">
      <c r="A12" s="82">
        <v>43942</v>
      </c>
      <c r="B12" s="83" t="s">
        <v>290</v>
      </c>
      <c r="C12" s="84" t="s">
        <v>112</v>
      </c>
      <c r="D12" s="84" t="s">
        <v>113</v>
      </c>
      <c r="E12" s="83" t="s">
        <v>113</v>
      </c>
      <c r="F12" s="85" t="s">
        <v>127</v>
      </c>
      <c r="G12" s="110">
        <v>300</v>
      </c>
      <c r="H12" s="111">
        <v>4</v>
      </c>
      <c r="I12" s="86">
        <v>6</v>
      </c>
      <c r="J12" s="84">
        <v>2744</v>
      </c>
      <c r="K12" s="116">
        <f t="shared" si="0"/>
        <v>24.900000000000002</v>
      </c>
      <c r="L12" s="117">
        <v>16464</v>
      </c>
    </row>
    <row r="13" spans="1:12">
      <c r="A13" s="82">
        <v>43959</v>
      </c>
      <c r="B13" s="83" t="s">
        <v>290</v>
      </c>
      <c r="C13" s="84" t="s">
        <v>112</v>
      </c>
      <c r="D13" s="84" t="s">
        <v>113</v>
      </c>
      <c r="E13" s="83" t="s">
        <v>113</v>
      </c>
      <c r="F13" s="85" t="s">
        <v>178</v>
      </c>
      <c r="G13" s="110">
        <v>200</v>
      </c>
      <c r="H13" s="111">
        <v>4</v>
      </c>
      <c r="I13" s="86">
        <v>5</v>
      </c>
      <c r="J13" s="84">
        <v>1848</v>
      </c>
      <c r="K13" s="116">
        <f t="shared" si="0"/>
        <v>13.9</v>
      </c>
      <c r="L13" s="117">
        <v>9240</v>
      </c>
    </row>
    <row r="14" spans="1:12">
      <c r="A14" s="82">
        <v>43962</v>
      </c>
      <c r="B14" s="83" t="s">
        <v>290</v>
      </c>
      <c r="C14" s="84" t="s">
        <v>112</v>
      </c>
      <c r="D14" s="84" t="s">
        <v>113</v>
      </c>
      <c r="E14" s="83" t="s">
        <v>113</v>
      </c>
      <c r="F14" s="85" t="s">
        <v>178</v>
      </c>
      <c r="G14" s="110">
        <v>150</v>
      </c>
      <c r="H14" s="111">
        <v>4</v>
      </c>
      <c r="I14" s="86">
        <v>2</v>
      </c>
      <c r="J14" s="84">
        <v>1396</v>
      </c>
      <c r="K14" s="116">
        <f t="shared" si="0"/>
        <v>4.1999999999999993</v>
      </c>
      <c r="L14" s="117">
        <v>2792</v>
      </c>
    </row>
    <row r="15" spans="1:12">
      <c r="A15" s="82">
        <v>43966</v>
      </c>
      <c r="B15" s="83" t="s">
        <v>290</v>
      </c>
      <c r="C15" s="84" t="s">
        <v>112</v>
      </c>
      <c r="D15" s="84" t="s">
        <v>113</v>
      </c>
      <c r="E15" s="83" t="s">
        <v>113</v>
      </c>
      <c r="F15" s="85" t="s">
        <v>316</v>
      </c>
      <c r="G15" s="110">
        <v>200</v>
      </c>
      <c r="H15" s="111">
        <v>4</v>
      </c>
      <c r="I15" s="86">
        <v>1</v>
      </c>
      <c r="J15" s="84">
        <v>8720</v>
      </c>
      <c r="K15" s="116">
        <f t="shared" si="0"/>
        <v>2.8000000000000003</v>
      </c>
      <c r="L15" s="117">
        <v>8720</v>
      </c>
    </row>
    <row r="16" spans="1:12">
      <c r="A16" s="82">
        <v>43966</v>
      </c>
      <c r="B16" s="83" t="s">
        <v>290</v>
      </c>
      <c r="C16" s="84" t="s">
        <v>112</v>
      </c>
      <c r="D16" s="84" t="s">
        <v>113</v>
      </c>
      <c r="E16" s="83" t="s">
        <v>113</v>
      </c>
      <c r="F16" s="85" t="s">
        <v>317</v>
      </c>
      <c r="G16" s="110">
        <v>200</v>
      </c>
      <c r="H16" s="111">
        <v>4</v>
      </c>
      <c r="I16" s="86">
        <v>2</v>
      </c>
      <c r="J16" s="84">
        <v>3616</v>
      </c>
      <c r="K16" s="116">
        <f t="shared" si="0"/>
        <v>5.6</v>
      </c>
      <c r="L16" s="117">
        <v>7232</v>
      </c>
    </row>
    <row r="17" spans="1:12">
      <c r="A17" s="82">
        <v>43964</v>
      </c>
      <c r="B17" s="83" t="s">
        <v>290</v>
      </c>
      <c r="C17" s="84" t="s">
        <v>112</v>
      </c>
      <c r="D17" s="84" t="s">
        <v>113</v>
      </c>
      <c r="E17" s="83" t="s">
        <v>113</v>
      </c>
      <c r="F17" s="85" t="s">
        <v>317</v>
      </c>
      <c r="G17" s="110">
        <v>200</v>
      </c>
      <c r="H17" s="111">
        <v>4</v>
      </c>
      <c r="I17" s="86">
        <v>6</v>
      </c>
      <c r="J17" s="84">
        <v>3616</v>
      </c>
      <c r="K17" s="116">
        <f t="shared" si="0"/>
        <v>16.600000000000001</v>
      </c>
      <c r="L17" s="117">
        <v>21696</v>
      </c>
    </row>
    <row r="18" spans="1:12">
      <c r="A18" s="82">
        <v>43964</v>
      </c>
      <c r="B18" s="83" t="s">
        <v>290</v>
      </c>
      <c r="C18" s="84" t="s">
        <v>112</v>
      </c>
      <c r="D18" s="84" t="s">
        <v>113</v>
      </c>
      <c r="E18" s="83" t="s">
        <v>113</v>
      </c>
      <c r="F18" s="85" t="s">
        <v>127</v>
      </c>
      <c r="G18" s="110">
        <v>325</v>
      </c>
      <c r="H18" s="111">
        <v>4</v>
      </c>
      <c r="I18" s="86">
        <v>1</v>
      </c>
      <c r="J18" s="84">
        <v>3112</v>
      </c>
      <c r="K18" s="116">
        <f t="shared" si="0"/>
        <v>4.5</v>
      </c>
      <c r="L18" s="117">
        <v>3112</v>
      </c>
    </row>
    <row r="19" spans="1:12">
      <c r="A19" s="82">
        <v>43964</v>
      </c>
      <c r="B19" s="83" t="s">
        <v>290</v>
      </c>
      <c r="C19" s="84" t="s">
        <v>112</v>
      </c>
      <c r="D19" s="84" t="s">
        <v>113</v>
      </c>
      <c r="E19" s="83" t="s">
        <v>113</v>
      </c>
      <c r="F19" s="85" t="s">
        <v>127</v>
      </c>
      <c r="G19" s="110">
        <v>275</v>
      </c>
      <c r="H19" s="111">
        <v>4</v>
      </c>
      <c r="I19" s="86">
        <v>6</v>
      </c>
      <c r="J19" s="84">
        <v>2480</v>
      </c>
      <c r="K19" s="116">
        <f t="shared" si="0"/>
        <v>22.8</v>
      </c>
      <c r="L19" s="117">
        <v>14880</v>
      </c>
    </row>
    <row r="20" spans="1:12">
      <c r="A20" s="82">
        <v>43964</v>
      </c>
      <c r="B20" s="83" t="s">
        <v>290</v>
      </c>
      <c r="C20" s="84" t="s">
        <v>112</v>
      </c>
      <c r="D20" s="84" t="s">
        <v>113</v>
      </c>
      <c r="E20" s="83" t="s">
        <v>113</v>
      </c>
      <c r="F20" s="85" t="s">
        <v>127</v>
      </c>
      <c r="G20" s="110">
        <v>225</v>
      </c>
      <c r="H20" s="111">
        <v>4</v>
      </c>
      <c r="I20" s="86">
        <v>1</v>
      </c>
      <c r="J20" s="84">
        <v>2056</v>
      </c>
      <c r="K20" s="116">
        <f t="shared" si="0"/>
        <v>3.2</v>
      </c>
      <c r="L20" s="117">
        <v>2056</v>
      </c>
    </row>
    <row r="21" spans="1:12">
      <c r="A21" s="82">
        <v>43964</v>
      </c>
      <c r="B21" s="83" t="s">
        <v>290</v>
      </c>
      <c r="C21" s="84" t="s">
        <v>112</v>
      </c>
      <c r="D21" s="84" t="s">
        <v>113</v>
      </c>
      <c r="E21" s="83" t="s">
        <v>113</v>
      </c>
      <c r="F21" s="85" t="s">
        <v>127</v>
      </c>
      <c r="G21" s="110">
        <v>250</v>
      </c>
      <c r="H21" s="111">
        <v>4</v>
      </c>
      <c r="I21" s="86">
        <v>6</v>
      </c>
      <c r="J21" s="84">
        <v>2296</v>
      </c>
      <c r="K21" s="116">
        <f t="shared" si="0"/>
        <v>20.8</v>
      </c>
      <c r="L21" s="117">
        <v>13776</v>
      </c>
    </row>
    <row r="22" spans="1:12">
      <c r="A22" s="82">
        <v>43966</v>
      </c>
      <c r="B22" s="83" t="s">
        <v>290</v>
      </c>
      <c r="C22" s="84" t="s">
        <v>112</v>
      </c>
      <c r="D22" s="84" t="s">
        <v>113</v>
      </c>
      <c r="E22" s="83" t="s">
        <v>113</v>
      </c>
      <c r="F22" s="85" t="s">
        <v>127</v>
      </c>
      <c r="G22" s="110">
        <v>200</v>
      </c>
      <c r="H22" s="111">
        <v>4</v>
      </c>
      <c r="I22" s="86">
        <v>2</v>
      </c>
      <c r="J22" s="84">
        <v>1848</v>
      </c>
      <c r="K22" s="116">
        <f t="shared" si="0"/>
        <v>5.6</v>
      </c>
      <c r="L22" s="117">
        <v>3696</v>
      </c>
    </row>
    <row r="23" spans="1:12">
      <c r="A23" s="82">
        <v>43966</v>
      </c>
      <c r="B23" s="83" t="s">
        <v>290</v>
      </c>
      <c r="C23" s="84" t="s">
        <v>112</v>
      </c>
      <c r="D23" s="84" t="s">
        <v>113</v>
      </c>
      <c r="E23" s="83" t="s">
        <v>113</v>
      </c>
      <c r="F23" s="85" t="s">
        <v>322</v>
      </c>
      <c r="G23" s="110">
        <v>225</v>
      </c>
      <c r="H23" s="111">
        <v>4</v>
      </c>
      <c r="I23" s="86">
        <v>10</v>
      </c>
      <c r="J23" s="84">
        <v>12012</v>
      </c>
      <c r="K23" s="116">
        <f t="shared" si="0"/>
        <v>31.1</v>
      </c>
      <c r="L23" s="117">
        <v>120120</v>
      </c>
    </row>
    <row r="24" spans="1:12">
      <c r="A24" s="82">
        <v>43966</v>
      </c>
      <c r="B24" s="83" t="s">
        <v>290</v>
      </c>
      <c r="C24" s="84" t="s">
        <v>112</v>
      </c>
      <c r="D24" s="84" t="s">
        <v>113</v>
      </c>
      <c r="E24" s="83" t="s">
        <v>113</v>
      </c>
      <c r="F24" s="85" t="s">
        <v>322</v>
      </c>
      <c r="G24" s="110">
        <v>200</v>
      </c>
      <c r="H24" s="111">
        <v>4</v>
      </c>
      <c r="I24" s="86">
        <v>1</v>
      </c>
      <c r="J24" s="84">
        <v>10348</v>
      </c>
      <c r="K24" s="116">
        <f t="shared" si="0"/>
        <v>2.8000000000000003</v>
      </c>
      <c r="L24" s="117">
        <v>10348</v>
      </c>
    </row>
    <row r="25" spans="1:12">
      <c r="A25" s="82">
        <v>43970</v>
      </c>
      <c r="B25" s="83" t="s">
        <v>290</v>
      </c>
      <c r="C25" s="84" t="s">
        <v>112</v>
      </c>
      <c r="D25" s="84" t="s">
        <v>113</v>
      </c>
      <c r="E25" s="83" t="s">
        <v>113</v>
      </c>
      <c r="F25" s="85" t="s">
        <v>127</v>
      </c>
      <c r="G25" s="110">
        <v>200</v>
      </c>
      <c r="H25" s="111">
        <v>4</v>
      </c>
      <c r="I25" s="86">
        <v>1</v>
      </c>
      <c r="J25" s="84">
        <v>1848</v>
      </c>
      <c r="K25" s="116">
        <f t="shared" si="0"/>
        <v>2.8000000000000003</v>
      </c>
      <c r="L25" s="117">
        <v>1848</v>
      </c>
    </row>
    <row r="26" spans="1:12">
      <c r="A26" s="82">
        <v>43970</v>
      </c>
      <c r="B26" s="83" t="s">
        <v>290</v>
      </c>
      <c r="C26" s="84" t="s">
        <v>112</v>
      </c>
      <c r="D26" s="84" t="s">
        <v>113</v>
      </c>
      <c r="E26" s="83" t="s">
        <v>113</v>
      </c>
      <c r="F26" s="85" t="s">
        <v>127</v>
      </c>
      <c r="G26" s="110">
        <v>250</v>
      </c>
      <c r="H26" s="111">
        <v>4</v>
      </c>
      <c r="I26" s="86">
        <v>2</v>
      </c>
      <c r="J26" s="84">
        <v>2296</v>
      </c>
      <c r="K26" s="116">
        <f t="shared" si="0"/>
        <v>7</v>
      </c>
      <c r="L26" s="117">
        <v>4592</v>
      </c>
    </row>
    <row r="27" spans="1:12">
      <c r="A27" s="82">
        <v>43970</v>
      </c>
      <c r="B27" s="83" t="s">
        <v>290</v>
      </c>
      <c r="C27" s="84" t="s">
        <v>112</v>
      </c>
      <c r="D27" s="84" t="s">
        <v>113</v>
      </c>
      <c r="E27" s="83" t="s">
        <v>113</v>
      </c>
      <c r="F27" s="85" t="s">
        <v>127</v>
      </c>
      <c r="G27" s="110">
        <v>300</v>
      </c>
      <c r="H27" s="111">
        <v>4</v>
      </c>
      <c r="I27" s="86">
        <v>2</v>
      </c>
      <c r="J27" s="84">
        <v>2744</v>
      </c>
      <c r="K27" s="116">
        <f t="shared" si="0"/>
        <v>8.2999999999999989</v>
      </c>
      <c r="L27" s="117">
        <v>5488</v>
      </c>
    </row>
    <row r="28" spans="1:12">
      <c r="A28" s="82">
        <v>43970</v>
      </c>
      <c r="B28" s="83" t="s">
        <v>290</v>
      </c>
      <c r="C28" s="84" t="s">
        <v>112</v>
      </c>
      <c r="D28" s="84" t="s">
        <v>113</v>
      </c>
      <c r="E28" s="83" t="s">
        <v>113</v>
      </c>
      <c r="F28" s="85" t="s">
        <v>127</v>
      </c>
      <c r="G28" s="110">
        <v>275</v>
      </c>
      <c r="H28" s="111">
        <v>4</v>
      </c>
      <c r="I28" s="86">
        <v>6</v>
      </c>
      <c r="J28" s="84">
        <v>2480</v>
      </c>
      <c r="K28" s="116">
        <f t="shared" si="0"/>
        <v>22.8</v>
      </c>
      <c r="L28" s="117">
        <v>14880</v>
      </c>
    </row>
    <row r="29" spans="1:12">
      <c r="A29" s="82">
        <v>43970</v>
      </c>
      <c r="B29" s="83" t="s">
        <v>290</v>
      </c>
      <c r="C29" s="84" t="s">
        <v>112</v>
      </c>
      <c r="D29" s="84" t="s">
        <v>113</v>
      </c>
      <c r="E29" s="83" t="s">
        <v>113</v>
      </c>
      <c r="F29" s="85" t="s">
        <v>127</v>
      </c>
      <c r="G29" s="110">
        <v>225</v>
      </c>
      <c r="H29" s="111">
        <v>4</v>
      </c>
      <c r="I29" s="86">
        <v>1</v>
      </c>
      <c r="J29" s="84">
        <v>2056</v>
      </c>
      <c r="K29" s="116">
        <f t="shared" si="0"/>
        <v>3.2</v>
      </c>
      <c r="L29" s="117">
        <v>2056</v>
      </c>
    </row>
    <row r="30" spans="1:12">
      <c r="A30" s="82">
        <v>43970</v>
      </c>
      <c r="B30" s="83" t="s">
        <v>290</v>
      </c>
      <c r="C30" s="84" t="s">
        <v>112</v>
      </c>
      <c r="D30" s="84" t="s">
        <v>113</v>
      </c>
      <c r="E30" s="83" t="s">
        <v>113</v>
      </c>
      <c r="F30" s="85" t="s">
        <v>127</v>
      </c>
      <c r="G30" s="110">
        <v>150</v>
      </c>
      <c r="H30" s="111">
        <v>4</v>
      </c>
      <c r="I30" s="86">
        <v>8</v>
      </c>
      <c r="J30" s="84">
        <v>1396</v>
      </c>
      <c r="K30" s="116">
        <f t="shared" si="0"/>
        <v>16.600000000000001</v>
      </c>
      <c r="L30" s="117">
        <v>11168</v>
      </c>
    </row>
    <row r="31" spans="1:12">
      <c r="A31" s="82">
        <v>43970</v>
      </c>
      <c r="B31" s="83" t="s">
        <v>290</v>
      </c>
      <c r="C31" s="84" t="s">
        <v>112</v>
      </c>
      <c r="D31" s="84" t="s">
        <v>113</v>
      </c>
      <c r="E31" s="83" t="s">
        <v>113</v>
      </c>
      <c r="F31" s="85" t="s">
        <v>127</v>
      </c>
      <c r="G31" s="110">
        <v>200</v>
      </c>
      <c r="H31" s="111">
        <v>4</v>
      </c>
      <c r="I31" s="86">
        <v>6</v>
      </c>
      <c r="J31" s="84">
        <v>1848</v>
      </c>
      <c r="K31" s="116">
        <f t="shared" si="0"/>
        <v>16.600000000000001</v>
      </c>
      <c r="L31" s="117">
        <v>11088</v>
      </c>
    </row>
    <row r="32" spans="1:12">
      <c r="A32" s="82">
        <v>43970</v>
      </c>
      <c r="B32" s="83" t="s">
        <v>290</v>
      </c>
      <c r="C32" s="84" t="s">
        <v>112</v>
      </c>
      <c r="D32" s="84" t="s">
        <v>113</v>
      </c>
      <c r="E32" s="83" t="s">
        <v>113</v>
      </c>
      <c r="F32" s="85" t="s">
        <v>127</v>
      </c>
      <c r="G32" s="110">
        <v>250</v>
      </c>
      <c r="H32" s="111">
        <v>4</v>
      </c>
      <c r="I32" s="86">
        <v>8</v>
      </c>
      <c r="J32" s="84">
        <v>2296</v>
      </c>
      <c r="K32" s="116">
        <f t="shared" si="0"/>
        <v>27.700000000000003</v>
      </c>
      <c r="L32" s="117">
        <v>18368</v>
      </c>
    </row>
    <row r="33" spans="1:12">
      <c r="A33" s="82">
        <v>43976</v>
      </c>
      <c r="B33" s="83" t="s">
        <v>290</v>
      </c>
      <c r="C33" s="84" t="s">
        <v>112</v>
      </c>
      <c r="D33" s="84" t="s">
        <v>113</v>
      </c>
      <c r="E33" s="83" t="s">
        <v>113</v>
      </c>
      <c r="F33" s="85" t="s">
        <v>127</v>
      </c>
      <c r="G33" s="110">
        <v>300</v>
      </c>
      <c r="H33" s="111">
        <v>4</v>
      </c>
      <c r="I33" s="86">
        <v>1</v>
      </c>
      <c r="J33" s="84">
        <v>2744</v>
      </c>
      <c r="K33" s="116">
        <f t="shared" si="0"/>
        <v>4.1999999999999993</v>
      </c>
      <c r="L33" s="117">
        <v>2744</v>
      </c>
    </row>
    <row r="34" spans="1:12">
      <c r="A34" s="82">
        <v>43977</v>
      </c>
      <c r="B34" s="83" t="s">
        <v>290</v>
      </c>
      <c r="C34" s="84" t="s">
        <v>112</v>
      </c>
      <c r="D34" s="84" t="s">
        <v>113</v>
      </c>
      <c r="E34" s="83" t="s">
        <v>113</v>
      </c>
      <c r="F34" s="85" t="s">
        <v>127</v>
      </c>
      <c r="G34" s="110">
        <v>250</v>
      </c>
      <c r="H34" s="111">
        <v>4</v>
      </c>
      <c r="I34" s="86">
        <v>2</v>
      </c>
      <c r="J34" s="84">
        <v>2296</v>
      </c>
      <c r="K34" s="116">
        <f t="shared" si="0"/>
        <v>7</v>
      </c>
      <c r="L34" s="117">
        <v>4592</v>
      </c>
    </row>
    <row r="35" spans="1:12">
      <c r="A35" s="82">
        <v>43977</v>
      </c>
      <c r="B35" s="83" t="s">
        <v>290</v>
      </c>
      <c r="C35" s="84" t="s">
        <v>112</v>
      </c>
      <c r="D35" s="84" t="s">
        <v>113</v>
      </c>
      <c r="E35" s="83" t="s">
        <v>113</v>
      </c>
      <c r="F35" s="85" t="s">
        <v>127</v>
      </c>
      <c r="G35" s="110">
        <v>200</v>
      </c>
      <c r="H35" s="111">
        <v>4</v>
      </c>
      <c r="I35" s="86">
        <v>4</v>
      </c>
      <c r="J35" s="84">
        <v>1848</v>
      </c>
      <c r="K35" s="116">
        <f t="shared" si="0"/>
        <v>11.1</v>
      </c>
      <c r="L35" s="117">
        <v>7392</v>
      </c>
    </row>
    <row r="36" spans="1:12">
      <c r="A36" s="82">
        <v>43978</v>
      </c>
      <c r="B36" s="83" t="s">
        <v>290</v>
      </c>
      <c r="C36" s="84" t="s">
        <v>112</v>
      </c>
      <c r="D36" s="84" t="s">
        <v>113</v>
      </c>
      <c r="E36" s="83" t="s">
        <v>113</v>
      </c>
      <c r="F36" s="85" t="s">
        <v>325</v>
      </c>
      <c r="G36" s="110">
        <v>200</v>
      </c>
      <c r="H36" s="111">
        <v>4</v>
      </c>
      <c r="I36" s="86">
        <v>3</v>
      </c>
      <c r="J36" s="84">
        <v>10348</v>
      </c>
      <c r="K36" s="116">
        <f t="shared" si="0"/>
        <v>8.2999999999999989</v>
      </c>
      <c r="L36" s="117">
        <v>31044</v>
      </c>
    </row>
    <row r="37" spans="1:12">
      <c r="A37" s="82">
        <v>43983</v>
      </c>
      <c r="B37" s="83" t="s">
        <v>290</v>
      </c>
      <c r="C37" s="84" t="s">
        <v>112</v>
      </c>
      <c r="D37" s="84" t="s">
        <v>113</v>
      </c>
      <c r="E37" s="83" t="s">
        <v>113</v>
      </c>
      <c r="F37" s="85" t="s">
        <v>127</v>
      </c>
      <c r="G37" s="110">
        <v>250</v>
      </c>
      <c r="H37" s="111">
        <v>4</v>
      </c>
      <c r="I37" s="86">
        <v>2</v>
      </c>
      <c r="J37" s="84"/>
      <c r="K37" s="116">
        <f t="shared" si="0"/>
        <v>7</v>
      </c>
      <c r="L37" s="117">
        <v>0</v>
      </c>
    </row>
    <row r="38" spans="1:12">
      <c r="A38" s="82">
        <v>43983</v>
      </c>
      <c r="B38" s="83" t="s">
        <v>290</v>
      </c>
      <c r="C38" s="84" t="s">
        <v>112</v>
      </c>
      <c r="D38" s="84" t="s">
        <v>113</v>
      </c>
      <c r="E38" s="83" t="s">
        <v>113</v>
      </c>
      <c r="F38" s="85" t="s">
        <v>241</v>
      </c>
      <c r="G38" s="110">
        <v>150</v>
      </c>
      <c r="H38" s="111">
        <v>4</v>
      </c>
      <c r="I38" s="86">
        <v>2</v>
      </c>
      <c r="J38" s="84"/>
      <c r="K38" s="116">
        <f t="shared" si="0"/>
        <v>4.1999999999999993</v>
      </c>
      <c r="L38" s="117">
        <v>0</v>
      </c>
    </row>
    <row r="39" spans="1:12">
      <c r="A39" s="82">
        <v>43984</v>
      </c>
      <c r="B39" s="83" t="s">
        <v>290</v>
      </c>
      <c r="C39" s="84" t="s">
        <v>112</v>
      </c>
      <c r="D39" s="84" t="s">
        <v>113</v>
      </c>
      <c r="E39" s="83" t="s">
        <v>113</v>
      </c>
      <c r="F39" s="85" t="s">
        <v>241</v>
      </c>
      <c r="G39" s="110">
        <v>150</v>
      </c>
      <c r="H39" s="111">
        <v>4</v>
      </c>
      <c r="I39" s="86">
        <v>1</v>
      </c>
      <c r="J39" s="84"/>
      <c r="K39" s="116">
        <f t="shared" si="0"/>
        <v>2.1</v>
      </c>
      <c r="L39" s="117">
        <v>0</v>
      </c>
    </row>
    <row r="40" spans="1:12">
      <c r="A40" s="82">
        <v>43987</v>
      </c>
      <c r="B40" s="83" t="s">
        <v>290</v>
      </c>
      <c r="C40" s="84" t="s">
        <v>112</v>
      </c>
      <c r="D40" s="84" t="s">
        <v>113</v>
      </c>
      <c r="E40" s="83" t="s">
        <v>113</v>
      </c>
      <c r="F40" s="85" t="s">
        <v>127</v>
      </c>
      <c r="G40" s="110">
        <v>150</v>
      </c>
      <c r="H40" s="111">
        <v>4</v>
      </c>
      <c r="I40" s="86">
        <v>2</v>
      </c>
      <c r="J40" s="84"/>
      <c r="K40" s="116">
        <f t="shared" si="0"/>
        <v>4.1999999999999993</v>
      </c>
      <c r="L40" s="117">
        <v>0</v>
      </c>
    </row>
    <row r="41" spans="1:12">
      <c r="A41" s="82">
        <v>43983</v>
      </c>
      <c r="B41" s="83" t="s">
        <v>290</v>
      </c>
      <c r="C41" s="84" t="s">
        <v>112</v>
      </c>
      <c r="D41" s="84" t="s">
        <v>113</v>
      </c>
      <c r="E41" s="83" t="s">
        <v>113</v>
      </c>
      <c r="F41" s="85" t="s">
        <v>127</v>
      </c>
      <c r="G41" s="110">
        <v>200</v>
      </c>
      <c r="H41" s="111">
        <v>4</v>
      </c>
      <c r="I41" s="86">
        <v>1</v>
      </c>
      <c r="J41" s="84"/>
      <c r="K41" s="116">
        <f t="shared" si="0"/>
        <v>2.8000000000000003</v>
      </c>
      <c r="L41" s="117">
        <v>0</v>
      </c>
    </row>
    <row r="42" spans="1:12">
      <c r="A42" s="82">
        <v>43984</v>
      </c>
      <c r="B42" s="83" t="s">
        <v>290</v>
      </c>
      <c r="C42" s="84" t="s">
        <v>112</v>
      </c>
      <c r="D42" s="84" t="s">
        <v>113</v>
      </c>
      <c r="E42" s="83" t="s">
        <v>113</v>
      </c>
      <c r="F42" s="85" t="s">
        <v>127</v>
      </c>
      <c r="G42" s="110">
        <v>200</v>
      </c>
      <c r="H42" s="111">
        <v>4</v>
      </c>
      <c r="I42" s="86">
        <v>11</v>
      </c>
      <c r="J42" s="84"/>
      <c r="K42" s="116">
        <f t="shared" si="0"/>
        <v>30.400000000000002</v>
      </c>
      <c r="L42" s="117">
        <v>0</v>
      </c>
    </row>
    <row r="43" spans="1:12">
      <c r="A43" s="82">
        <v>43992</v>
      </c>
      <c r="B43" s="83" t="s">
        <v>290</v>
      </c>
      <c r="C43" s="84" t="s">
        <v>112</v>
      </c>
      <c r="D43" s="84" t="s">
        <v>113</v>
      </c>
      <c r="E43" s="83" t="s">
        <v>113</v>
      </c>
      <c r="F43" s="85" t="s">
        <v>127</v>
      </c>
      <c r="G43" s="110">
        <v>150</v>
      </c>
      <c r="H43" s="111">
        <v>4</v>
      </c>
      <c r="I43" s="86">
        <v>5</v>
      </c>
      <c r="J43" s="84"/>
      <c r="K43" s="116">
        <f t="shared" si="0"/>
        <v>10.4</v>
      </c>
      <c r="L43" s="117">
        <v>0</v>
      </c>
    </row>
    <row r="44" spans="1:12">
      <c r="A44" s="82">
        <v>43992</v>
      </c>
      <c r="B44" s="83" t="s">
        <v>290</v>
      </c>
      <c r="C44" s="84" t="s">
        <v>112</v>
      </c>
      <c r="D44" s="84" t="s">
        <v>113</v>
      </c>
      <c r="E44" s="83" t="s">
        <v>113</v>
      </c>
      <c r="F44" s="85" t="s">
        <v>127</v>
      </c>
      <c r="G44" s="110">
        <v>125</v>
      </c>
      <c r="H44" s="111">
        <v>4</v>
      </c>
      <c r="I44" s="86">
        <v>11</v>
      </c>
      <c r="J44" s="84"/>
      <c r="K44" s="116">
        <f t="shared" si="0"/>
        <v>19</v>
      </c>
      <c r="L44" s="117">
        <v>0</v>
      </c>
    </row>
    <row r="45" spans="1:12">
      <c r="A45" s="82">
        <v>43992</v>
      </c>
      <c r="B45" s="83" t="s">
        <v>290</v>
      </c>
      <c r="C45" s="84" t="s">
        <v>112</v>
      </c>
      <c r="D45" s="84" t="s">
        <v>113</v>
      </c>
      <c r="E45" s="83" t="s">
        <v>113</v>
      </c>
      <c r="F45" s="85" t="s">
        <v>127</v>
      </c>
      <c r="G45" s="110">
        <v>175</v>
      </c>
      <c r="H45" s="111">
        <v>4</v>
      </c>
      <c r="I45" s="86">
        <v>3</v>
      </c>
      <c r="J45" s="84"/>
      <c r="K45" s="116">
        <f t="shared" si="0"/>
        <v>7.3</v>
      </c>
      <c r="L45" s="117">
        <v>0</v>
      </c>
    </row>
    <row r="46" spans="1:12">
      <c r="A46" s="82">
        <v>43992</v>
      </c>
      <c r="B46" s="83" t="s">
        <v>290</v>
      </c>
      <c r="C46" s="84" t="s">
        <v>112</v>
      </c>
      <c r="D46" s="84" t="s">
        <v>113</v>
      </c>
      <c r="E46" s="83" t="s">
        <v>113</v>
      </c>
      <c r="F46" s="85" t="s">
        <v>127</v>
      </c>
      <c r="G46" s="110">
        <v>200</v>
      </c>
      <c r="H46" s="111">
        <v>4</v>
      </c>
      <c r="I46" s="86">
        <v>13</v>
      </c>
      <c r="J46" s="84"/>
      <c r="K46" s="116">
        <f t="shared" si="0"/>
        <v>36</v>
      </c>
      <c r="L46" s="117">
        <v>0</v>
      </c>
    </row>
    <row r="47" spans="1:12">
      <c r="A47" s="82">
        <v>43992</v>
      </c>
      <c r="B47" s="83" t="s">
        <v>290</v>
      </c>
      <c r="C47" s="84" t="s">
        <v>112</v>
      </c>
      <c r="D47" s="84" t="s">
        <v>113</v>
      </c>
      <c r="E47" s="83" t="s">
        <v>113</v>
      </c>
      <c r="F47" s="85" t="s">
        <v>127</v>
      </c>
      <c r="G47" s="110">
        <v>225</v>
      </c>
      <c r="H47" s="111">
        <v>4</v>
      </c>
      <c r="I47" s="86">
        <v>4</v>
      </c>
      <c r="J47" s="84"/>
      <c r="K47" s="116">
        <f t="shared" si="0"/>
        <v>12.5</v>
      </c>
      <c r="L47" s="117">
        <v>0</v>
      </c>
    </row>
    <row r="48" spans="1:12">
      <c r="A48" s="82">
        <v>43992</v>
      </c>
      <c r="B48" s="83" t="s">
        <v>290</v>
      </c>
      <c r="C48" s="84" t="s">
        <v>112</v>
      </c>
      <c r="D48" s="84" t="s">
        <v>113</v>
      </c>
      <c r="E48" s="83" t="s">
        <v>113</v>
      </c>
      <c r="F48" s="85" t="s">
        <v>127</v>
      </c>
      <c r="G48" s="110">
        <v>250</v>
      </c>
      <c r="H48" s="111">
        <v>4</v>
      </c>
      <c r="I48" s="86">
        <v>1</v>
      </c>
      <c r="J48" s="84"/>
      <c r="K48" s="116">
        <f t="shared" si="0"/>
        <v>3.5</v>
      </c>
      <c r="L48" s="117">
        <v>0</v>
      </c>
    </row>
    <row r="49" spans="1:12">
      <c r="A49" s="82">
        <v>43992</v>
      </c>
      <c r="B49" s="83" t="s">
        <v>290</v>
      </c>
      <c r="C49" s="84" t="s">
        <v>112</v>
      </c>
      <c r="D49" s="84" t="s">
        <v>113</v>
      </c>
      <c r="E49" s="83" t="s">
        <v>113</v>
      </c>
      <c r="F49" s="85" t="s">
        <v>127</v>
      </c>
      <c r="G49" s="110">
        <v>250</v>
      </c>
      <c r="H49" s="111">
        <v>4</v>
      </c>
      <c r="I49" s="86">
        <v>2</v>
      </c>
      <c r="J49" s="84"/>
      <c r="K49" s="116">
        <f t="shared" si="0"/>
        <v>7</v>
      </c>
      <c r="L49" s="117">
        <v>0</v>
      </c>
    </row>
    <row r="50" spans="1:12">
      <c r="A50" s="82">
        <v>43992</v>
      </c>
      <c r="B50" s="83" t="s">
        <v>290</v>
      </c>
      <c r="C50" s="84" t="s">
        <v>112</v>
      </c>
      <c r="D50" s="84" t="s">
        <v>113</v>
      </c>
      <c r="E50" s="83" t="s">
        <v>113</v>
      </c>
      <c r="F50" s="85" t="s">
        <v>127</v>
      </c>
      <c r="G50" s="110">
        <v>200</v>
      </c>
      <c r="H50" s="111">
        <v>4</v>
      </c>
      <c r="I50" s="86">
        <v>2</v>
      </c>
      <c r="J50" s="84"/>
      <c r="K50" s="116">
        <f t="shared" si="0"/>
        <v>5.6</v>
      </c>
      <c r="L50" s="117">
        <v>0</v>
      </c>
    </row>
    <row r="51" spans="1:12">
      <c r="A51" s="82">
        <v>43992</v>
      </c>
      <c r="B51" s="83" t="s">
        <v>290</v>
      </c>
      <c r="C51" s="84" t="s">
        <v>112</v>
      </c>
      <c r="D51" s="84" t="s">
        <v>113</v>
      </c>
      <c r="E51" s="83" t="s">
        <v>113</v>
      </c>
      <c r="F51" s="85" t="s">
        <v>127</v>
      </c>
      <c r="G51" s="110">
        <v>150</v>
      </c>
      <c r="H51" s="111">
        <v>4</v>
      </c>
      <c r="I51" s="86">
        <v>5</v>
      </c>
      <c r="J51" s="84"/>
      <c r="K51" s="116">
        <f t="shared" si="0"/>
        <v>10.4</v>
      </c>
      <c r="L51" s="117">
        <v>0</v>
      </c>
    </row>
    <row r="52" spans="1:12">
      <c r="A52" s="82">
        <v>43992</v>
      </c>
      <c r="B52" s="83" t="s">
        <v>290</v>
      </c>
      <c r="C52" s="84" t="s">
        <v>112</v>
      </c>
      <c r="D52" s="84" t="s">
        <v>113</v>
      </c>
      <c r="E52" s="83" t="s">
        <v>113</v>
      </c>
      <c r="F52" s="85" t="s">
        <v>127</v>
      </c>
      <c r="G52" s="110">
        <v>375</v>
      </c>
      <c r="H52" s="111">
        <v>2</v>
      </c>
      <c r="I52" s="86">
        <v>1</v>
      </c>
      <c r="J52" s="84"/>
      <c r="K52" s="116">
        <f t="shared" si="0"/>
        <v>2.6</v>
      </c>
      <c r="L52" s="117">
        <v>0</v>
      </c>
    </row>
    <row r="53" spans="1:12">
      <c r="A53" s="82">
        <v>43992</v>
      </c>
      <c r="B53" s="83" t="s">
        <v>290</v>
      </c>
      <c r="C53" s="84" t="s">
        <v>112</v>
      </c>
      <c r="D53" s="84" t="s">
        <v>113</v>
      </c>
      <c r="E53" s="83" t="s">
        <v>113</v>
      </c>
      <c r="F53" s="85" t="s">
        <v>127</v>
      </c>
      <c r="G53" s="110">
        <v>225</v>
      </c>
      <c r="H53" s="111">
        <v>1</v>
      </c>
      <c r="I53" s="86">
        <v>1</v>
      </c>
      <c r="J53" s="84"/>
      <c r="K53" s="116">
        <f t="shared" si="0"/>
        <v>0.79999999999999993</v>
      </c>
      <c r="L53" s="117">
        <v>0</v>
      </c>
    </row>
    <row r="54" spans="1:12">
      <c r="A54" s="82">
        <v>43992</v>
      </c>
      <c r="B54" s="83" t="s">
        <v>290</v>
      </c>
      <c r="C54" s="84" t="s">
        <v>112</v>
      </c>
      <c r="D54" s="84" t="s">
        <v>113</v>
      </c>
      <c r="E54" s="83" t="s">
        <v>113</v>
      </c>
      <c r="F54" s="85" t="s">
        <v>127</v>
      </c>
      <c r="G54" s="110">
        <v>175</v>
      </c>
      <c r="H54" s="111">
        <v>2</v>
      </c>
      <c r="I54" s="86">
        <v>1</v>
      </c>
      <c r="J54" s="84"/>
      <c r="K54" s="116">
        <f t="shared" si="0"/>
        <v>1.3</v>
      </c>
      <c r="L54" s="117">
        <v>0</v>
      </c>
    </row>
    <row r="55" spans="1:12">
      <c r="A55" s="82">
        <v>43991</v>
      </c>
      <c r="B55" s="83" t="s">
        <v>290</v>
      </c>
      <c r="C55" s="84" t="s">
        <v>112</v>
      </c>
      <c r="D55" s="84" t="s">
        <v>113</v>
      </c>
      <c r="E55" s="83" t="s">
        <v>113</v>
      </c>
      <c r="F55" s="85" t="s">
        <v>127</v>
      </c>
      <c r="G55" s="110">
        <v>150</v>
      </c>
      <c r="H55" s="111">
        <v>4</v>
      </c>
      <c r="I55" s="86">
        <v>3</v>
      </c>
      <c r="J55" s="84"/>
      <c r="K55" s="116">
        <f t="shared" si="0"/>
        <v>6.3</v>
      </c>
      <c r="L55" s="117">
        <v>0</v>
      </c>
    </row>
    <row r="56" spans="1:12">
      <c r="A56" s="82">
        <v>43994</v>
      </c>
      <c r="B56" s="83" t="s">
        <v>290</v>
      </c>
      <c r="C56" s="84" t="s">
        <v>112</v>
      </c>
      <c r="D56" s="84" t="s">
        <v>113</v>
      </c>
      <c r="E56" s="83" t="s">
        <v>113</v>
      </c>
      <c r="F56" s="85" t="s">
        <v>127</v>
      </c>
      <c r="G56" s="110">
        <v>150</v>
      </c>
      <c r="H56" s="111">
        <v>4</v>
      </c>
      <c r="I56" s="86">
        <v>2</v>
      </c>
      <c r="J56" s="84"/>
      <c r="K56" s="116">
        <f t="shared" si="0"/>
        <v>4.1999999999999993</v>
      </c>
      <c r="L56" s="117">
        <v>0</v>
      </c>
    </row>
    <row r="57" spans="1:12">
      <c r="A57" s="82">
        <v>43994</v>
      </c>
      <c r="B57" s="83" t="s">
        <v>290</v>
      </c>
      <c r="C57" s="84" t="s">
        <v>112</v>
      </c>
      <c r="D57" s="84" t="s">
        <v>113</v>
      </c>
      <c r="E57" s="83" t="s">
        <v>113</v>
      </c>
      <c r="F57" s="85" t="s">
        <v>127</v>
      </c>
      <c r="G57" s="110">
        <v>300</v>
      </c>
      <c r="H57" s="111">
        <v>4</v>
      </c>
      <c r="I57" s="86">
        <v>5</v>
      </c>
      <c r="J57" s="84"/>
      <c r="K57" s="116">
        <f t="shared" si="0"/>
        <v>20.8</v>
      </c>
      <c r="L57" s="117">
        <v>0</v>
      </c>
    </row>
    <row r="58" spans="1:12">
      <c r="K58" s="119"/>
      <c r="L58" s="118"/>
    </row>
  </sheetData>
  <autoFilter ref="A2:L2" xr:uid="{6063E654-20AC-461D-8992-B10012F12109}"/>
  <phoneticPr fontId="26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E071-1F2A-48B7-8289-F98E40EE0B97}">
  <sheetPr>
    <tabColor rgb="FF00B0F0"/>
  </sheetPr>
  <dimension ref="A2:L327"/>
  <sheetViews>
    <sheetView workbookViewId="0">
      <pane ySplit="2" topLeftCell="A321" activePane="bottomLeft" state="frozen"/>
      <selection activeCell="G28" sqref="G28"/>
      <selection pane="bottomLeft" activeCell="G28" sqref="G28"/>
    </sheetView>
  </sheetViews>
  <sheetFormatPr defaultRowHeight="13.2"/>
  <cols>
    <col min="1" max="1" width="10.5546875" style="112" bestFit="1" customWidth="1"/>
    <col min="6" max="6" width="14.88671875" customWidth="1"/>
    <col min="7" max="7" width="28.44140625" bestFit="1" customWidth="1"/>
    <col min="11" max="11" width="8.109375" bestFit="1" customWidth="1"/>
  </cols>
  <sheetData>
    <row r="2" spans="1:12">
      <c r="A2" s="113"/>
      <c r="B2" s="75" t="s">
        <v>93</v>
      </c>
      <c r="C2" s="75" t="s">
        <v>94</v>
      </c>
      <c r="D2" s="75" t="s">
        <v>95</v>
      </c>
      <c r="E2" s="76" t="s">
        <v>96</v>
      </c>
      <c r="F2" s="76" t="s">
        <v>34</v>
      </c>
      <c r="G2" s="77" t="s">
        <v>24</v>
      </c>
      <c r="H2" s="78" t="s">
        <v>97</v>
      </c>
      <c r="I2" s="79" t="s">
        <v>3</v>
      </c>
      <c r="J2" s="81" t="s">
        <v>2</v>
      </c>
      <c r="K2" s="79" t="s">
        <v>332</v>
      </c>
      <c r="L2" s="80" t="s">
        <v>23</v>
      </c>
    </row>
    <row r="3" spans="1:12">
      <c r="A3" s="82">
        <v>43928</v>
      </c>
      <c r="B3" s="83" t="s">
        <v>290</v>
      </c>
      <c r="C3" s="84" t="s">
        <v>112</v>
      </c>
      <c r="D3" s="84" t="s">
        <v>113</v>
      </c>
      <c r="E3" s="83" t="s">
        <v>114</v>
      </c>
      <c r="F3" s="85" t="s">
        <v>115</v>
      </c>
      <c r="G3" s="86" t="s">
        <v>116</v>
      </c>
      <c r="H3" s="86"/>
      <c r="I3" s="86">
        <v>2</v>
      </c>
      <c r="J3" s="84">
        <v>704</v>
      </c>
      <c r="K3" s="120"/>
      <c r="L3" s="117">
        <v>1408</v>
      </c>
    </row>
    <row r="4" spans="1:12">
      <c r="A4" s="82">
        <v>43928</v>
      </c>
      <c r="B4" s="83" t="s">
        <v>290</v>
      </c>
      <c r="C4" s="84" t="s">
        <v>112</v>
      </c>
      <c r="D4" s="84" t="s">
        <v>113</v>
      </c>
      <c r="E4" s="83" t="s">
        <v>114</v>
      </c>
      <c r="F4" s="85" t="s">
        <v>115</v>
      </c>
      <c r="G4" s="86" t="s">
        <v>117</v>
      </c>
      <c r="H4" s="86"/>
      <c r="I4" s="86">
        <v>1</v>
      </c>
      <c r="J4" s="84">
        <v>1753</v>
      </c>
      <c r="K4" s="121"/>
      <c r="L4" s="117">
        <v>1753</v>
      </c>
    </row>
    <row r="5" spans="1:12">
      <c r="A5" s="82">
        <v>43928</v>
      </c>
      <c r="B5" s="83" t="s">
        <v>290</v>
      </c>
      <c r="C5" s="84" t="s">
        <v>112</v>
      </c>
      <c r="D5" s="84" t="s">
        <v>113</v>
      </c>
      <c r="E5" s="83" t="s">
        <v>114</v>
      </c>
      <c r="F5" s="85" t="s">
        <v>118</v>
      </c>
      <c r="G5" s="86" t="s">
        <v>119</v>
      </c>
      <c r="H5" s="86"/>
      <c r="I5" s="86">
        <v>10</v>
      </c>
      <c r="J5" s="84">
        <v>192</v>
      </c>
      <c r="K5" s="121"/>
      <c r="L5" s="117">
        <v>1920</v>
      </c>
    </row>
    <row r="6" spans="1:12">
      <c r="A6" s="82">
        <v>43928</v>
      </c>
      <c r="B6" s="83" t="s">
        <v>290</v>
      </c>
      <c r="C6" s="84" t="s">
        <v>112</v>
      </c>
      <c r="D6" s="84" t="s">
        <v>113</v>
      </c>
      <c r="E6" s="83" t="s">
        <v>114</v>
      </c>
      <c r="F6" s="85" t="s">
        <v>118</v>
      </c>
      <c r="G6" s="86" t="s">
        <v>120</v>
      </c>
      <c r="H6" s="86"/>
      <c r="I6" s="86">
        <v>5</v>
      </c>
      <c r="J6" s="84">
        <v>332</v>
      </c>
      <c r="K6" s="121"/>
      <c r="L6" s="117">
        <v>1660</v>
      </c>
    </row>
    <row r="7" spans="1:12">
      <c r="A7" s="82">
        <v>43928</v>
      </c>
      <c r="B7" s="83" t="s">
        <v>290</v>
      </c>
      <c r="C7" s="84" t="s">
        <v>112</v>
      </c>
      <c r="D7" s="84" t="s">
        <v>113</v>
      </c>
      <c r="E7" s="83" t="s">
        <v>114</v>
      </c>
      <c r="F7" s="85" t="s">
        <v>287</v>
      </c>
      <c r="G7" s="86" t="s">
        <v>120</v>
      </c>
      <c r="H7" s="86"/>
      <c r="I7" s="86">
        <v>21</v>
      </c>
      <c r="J7" s="84">
        <v>1075</v>
      </c>
      <c r="K7" s="121"/>
      <c r="L7" s="117">
        <v>22575</v>
      </c>
    </row>
    <row r="8" spans="1:12">
      <c r="A8" s="82">
        <v>43923</v>
      </c>
      <c r="B8" s="83" t="s">
        <v>290</v>
      </c>
      <c r="C8" s="84" t="s">
        <v>112</v>
      </c>
      <c r="D8" s="84" t="s">
        <v>113</v>
      </c>
      <c r="E8" s="83" t="s">
        <v>114</v>
      </c>
      <c r="F8" s="85" t="s">
        <v>121</v>
      </c>
      <c r="G8" s="86" t="s">
        <v>122</v>
      </c>
      <c r="H8" s="86"/>
      <c r="I8" s="86">
        <v>1</v>
      </c>
      <c r="J8" s="84">
        <v>3045</v>
      </c>
      <c r="K8" s="121"/>
      <c r="L8" s="117">
        <v>3045</v>
      </c>
    </row>
    <row r="9" spans="1:12">
      <c r="A9" s="82">
        <v>43924</v>
      </c>
      <c r="B9" s="83" t="s">
        <v>290</v>
      </c>
      <c r="C9" s="84" t="s">
        <v>112</v>
      </c>
      <c r="D9" s="84" t="s">
        <v>113</v>
      </c>
      <c r="E9" s="83" t="s">
        <v>114</v>
      </c>
      <c r="F9" s="85" t="s">
        <v>288</v>
      </c>
      <c r="G9" s="86" t="s">
        <v>123</v>
      </c>
      <c r="H9" s="86"/>
      <c r="I9" s="86">
        <v>4</v>
      </c>
      <c r="J9" s="84">
        <v>1920</v>
      </c>
      <c r="K9" s="121"/>
      <c r="L9" s="117">
        <v>7680</v>
      </c>
    </row>
    <row r="10" spans="1:12">
      <c r="A10" s="82">
        <v>43928</v>
      </c>
      <c r="B10" s="83" t="s">
        <v>290</v>
      </c>
      <c r="C10" s="84" t="s">
        <v>112</v>
      </c>
      <c r="D10" s="84" t="s">
        <v>113</v>
      </c>
      <c r="E10" s="83" t="s">
        <v>114</v>
      </c>
      <c r="F10" s="85" t="s">
        <v>289</v>
      </c>
      <c r="G10" s="86" t="s">
        <v>120</v>
      </c>
      <c r="H10" s="86"/>
      <c r="I10" s="86">
        <v>2</v>
      </c>
      <c r="J10" s="84">
        <v>609</v>
      </c>
      <c r="K10" s="121"/>
      <c r="L10" s="117">
        <v>1218</v>
      </c>
    </row>
    <row r="11" spans="1:12">
      <c r="A11" s="82">
        <v>43928</v>
      </c>
      <c r="B11" s="83" t="s">
        <v>290</v>
      </c>
      <c r="C11" s="84" t="s">
        <v>112</v>
      </c>
      <c r="D11" s="84" t="s">
        <v>113</v>
      </c>
      <c r="E11" s="83" t="s">
        <v>114</v>
      </c>
      <c r="F11" s="85" t="s">
        <v>289</v>
      </c>
      <c r="G11" s="86" t="s">
        <v>124</v>
      </c>
      <c r="H11" s="86"/>
      <c r="I11" s="86">
        <v>6</v>
      </c>
      <c r="J11" s="84">
        <v>707</v>
      </c>
      <c r="K11" s="121"/>
      <c r="L11" s="117">
        <v>4242</v>
      </c>
    </row>
    <row r="12" spans="1:12">
      <c r="A12" s="82">
        <v>43927</v>
      </c>
      <c r="B12" s="83" t="s">
        <v>290</v>
      </c>
      <c r="C12" s="84" t="s">
        <v>112</v>
      </c>
      <c r="D12" s="84" t="s">
        <v>113</v>
      </c>
      <c r="E12" s="83" t="s">
        <v>114</v>
      </c>
      <c r="F12" s="85" t="s">
        <v>125</v>
      </c>
      <c r="G12" s="86" t="s">
        <v>124</v>
      </c>
      <c r="H12" s="86"/>
      <c r="I12" s="86">
        <v>39</v>
      </c>
      <c r="J12" s="84">
        <v>392</v>
      </c>
      <c r="K12" s="121"/>
      <c r="L12" s="117">
        <v>15288</v>
      </c>
    </row>
    <row r="13" spans="1:12">
      <c r="A13" s="82">
        <v>43927</v>
      </c>
      <c r="B13" s="83" t="s">
        <v>290</v>
      </c>
      <c r="C13" s="84" t="s">
        <v>112</v>
      </c>
      <c r="D13" s="84" t="s">
        <v>113</v>
      </c>
      <c r="E13" s="83" t="s">
        <v>114</v>
      </c>
      <c r="F13" s="85" t="s">
        <v>125</v>
      </c>
      <c r="G13" s="86" t="s">
        <v>126</v>
      </c>
      <c r="H13" s="86"/>
      <c r="I13" s="86">
        <v>1</v>
      </c>
      <c r="J13" s="84">
        <v>273</v>
      </c>
      <c r="K13" s="121"/>
      <c r="L13" s="117">
        <v>273</v>
      </c>
    </row>
    <row r="14" spans="1:12">
      <c r="A14" s="82">
        <v>43929</v>
      </c>
      <c r="B14" s="83" t="s">
        <v>290</v>
      </c>
      <c r="C14" s="84" t="s">
        <v>112</v>
      </c>
      <c r="D14" s="84" t="s">
        <v>113</v>
      </c>
      <c r="E14" s="83" t="s">
        <v>114</v>
      </c>
      <c r="F14" s="85" t="s">
        <v>121</v>
      </c>
      <c r="G14" s="86" t="s">
        <v>128</v>
      </c>
      <c r="H14" s="86"/>
      <c r="I14" s="86">
        <v>1</v>
      </c>
      <c r="J14" s="84">
        <v>2989</v>
      </c>
      <c r="K14" s="121"/>
      <c r="L14" s="117">
        <v>2989</v>
      </c>
    </row>
    <row r="15" spans="1:12">
      <c r="A15" s="82">
        <v>43929</v>
      </c>
      <c r="B15" s="83" t="s">
        <v>290</v>
      </c>
      <c r="C15" s="84" t="s">
        <v>112</v>
      </c>
      <c r="D15" s="84" t="s">
        <v>113</v>
      </c>
      <c r="E15" s="83" t="s">
        <v>114</v>
      </c>
      <c r="F15" s="85" t="s">
        <v>129</v>
      </c>
      <c r="G15" s="86" t="s">
        <v>130</v>
      </c>
      <c r="H15" s="86"/>
      <c r="I15" s="86">
        <v>1</v>
      </c>
      <c r="J15" s="84">
        <v>1694</v>
      </c>
      <c r="K15" s="121"/>
      <c r="L15" s="117">
        <v>1694</v>
      </c>
    </row>
    <row r="16" spans="1:12">
      <c r="A16" s="82">
        <v>43929</v>
      </c>
      <c r="B16" s="83" t="s">
        <v>290</v>
      </c>
      <c r="C16" s="84" t="s">
        <v>112</v>
      </c>
      <c r="D16" s="84" t="s">
        <v>113</v>
      </c>
      <c r="E16" s="83" t="s">
        <v>114</v>
      </c>
      <c r="F16" s="85" t="s">
        <v>121</v>
      </c>
      <c r="G16" s="86" t="s">
        <v>122</v>
      </c>
      <c r="H16" s="86"/>
      <c r="I16" s="86">
        <v>2</v>
      </c>
      <c r="J16" s="84">
        <v>3045</v>
      </c>
      <c r="K16" s="121"/>
      <c r="L16" s="117">
        <v>6090</v>
      </c>
    </row>
    <row r="17" spans="1:12">
      <c r="A17" s="82">
        <v>43929</v>
      </c>
      <c r="B17" s="83" t="s">
        <v>290</v>
      </c>
      <c r="C17" s="84" t="s">
        <v>112</v>
      </c>
      <c r="D17" s="84" t="s">
        <v>113</v>
      </c>
      <c r="E17" s="83" t="s">
        <v>114</v>
      </c>
      <c r="F17" s="85" t="s">
        <v>121</v>
      </c>
      <c r="G17" s="86" t="s">
        <v>131</v>
      </c>
      <c r="H17" s="86"/>
      <c r="I17" s="86">
        <v>1</v>
      </c>
      <c r="J17" s="84">
        <v>2282</v>
      </c>
      <c r="K17" s="121"/>
      <c r="L17" s="117">
        <v>2282</v>
      </c>
    </row>
    <row r="18" spans="1:12">
      <c r="A18" s="82">
        <v>43930</v>
      </c>
      <c r="B18" s="83" t="s">
        <v>290</v>
      </c>
      <c r="C18" s="84" t="s">
        <v>112</v>
      </c>
      <c r="D18" s="84" t="s">
        <v>113</v>
      </c>
      <c r="E18" s="83" t="s">
        <v>114</v>
      </c>
      <c r="F18" s="85" t="s">
        <v>291</v>
      </c>
      <c r="G18" s="86" t="s">
        <v>124</v>
      </c>
      <c r="H18" s="86"/>
      <c r="I18" s="86">
        <v>2</v>
      </c>
      <c r="J18" s="84">
        <v>1881</v>
      </c>
      <c r="K18" s="121"/>
      <c r="L18" s="117">
        <v>3762</v>
      </c>
    </row>
    <row r="19" spans="1:12">
      <c r="A19" s="82">
        <v>43934</v>
      </c>
      <c r="B19" s="83" t="s">
        <v>290</v>
      </c>
      <c r="C19" s="84" t="s">
        <v>112</v>
      </c>
      <c r="D19" s="84" t="s">
        <v>113</v>
      </c>
      <c r="E19" s="83" t="s">
        <v>114</v>
      </c>
      <c r="F19" s="85" t="s">
        <v>125</v>
      </c>
      <c r="G19" s="86" t="s">
        <v>124</v>
      </c>
      <c r="H19" s="86"/>
      <c r="I19" s="86">
        <v>30</v>
      </c>
      <c r="J19" s="84">
        <v>392</v>
      </c>
      <c r="K19" s="121"/>
      <c r="L19" s="117">
        <v>11760</v>
      </c>
    </row>
    <row r="20" spans="1:12">
      <c r="A20" s="82">
        <v>43934</v>
      </c>
      <c r="B20" s="83" t="s">
        <v>290</v>
      </c>
      <c r="C20" s="84" t="s">
        <v>112</v>
      </c>
      <c r="D20" s="84" t="s">
        <v>113</v>
      </c>
      <c r="E20" s="83" t="s">
        <v>114</v>
      </c>
      <c r="F20" s="85" t="s">
        <v>287</v>
      </c>
      <c r="G20" s="86" t="s">
        <v>117</v>
      </c>
      <c r="H20" s="86"/>
      <c r="I20" s="86">
        <v>2</v>
      </c>
      <c r="J20" s="84">
        <v>2451</v>
      </c>
      <c r="K20" s="121"/>
      <c r="L20" s="117">
        <v>4902</v>
      </c>
    </row>
    <row r="21" spans="1:12">
      <c r="A21" s="82">
        <v>43934</v>
      </c>
      <c r="B21" s="83" t="s">
        <v>290</v>
      </c>
      <c r="C21" s="84" t="s">
        <v>112</v>
      </c>
      <c r="D21" s="84" t="s">
        <v>113</v>
      </c>
      <c r="E21" s="83" t="s">
        <v>114</v>
      </c>
      <c r="F21" s="85" t="s">
        <v>287</v>
      </c>
      <c r="G21" s="86" t="s">
        <v>124</v>
      </c>
      <c r="H21" s="86"/>
      <c r="I21" s="86">
        <v>1</v>
      </c>
      <c r="J21" s="84">
        <v>1510</v>
      </c>
      <c r="K21" s="121"/>
      <c r="L21" s="117">
        <v>1510</v>
      </c>
    </row>
    <row r="22" spans="1:12">
      <c r="A22" s="82">
        <v>43934</v>
      </c>
      <c r="B22" s="83" t="s">
        <v>290</v>
      </c>
      <c r="C22" s="84" t="s">
        <v>112</v>
      </c>
      <c r="D22" s="84" t="s">
        <v>113</v>
      </c>
      <c r="E22" s="83" t="s">
        <v>114</v>
      </c>
      <c r="F22" s="85" t="s">
        <v>125</v>
      </c>
      <c r="G22" s="86" t="s">
        <v>124</v>
      </c>
      <c r="H22" s="86"/>
      <c r="I22" s="86">
        <v>5</v>
      </c>
      <c r="J22" s="84">
        <v>392</v>
      </c>
      <c r="K22" s="121"/>
      <c r="L22" s="117">
        <v>1960</v>
      </c>
    </row>
    <row r="23" spans="1:12">
      <c r="A23" s="82">
        <v>43935</v>
      </c>
      <c r="B23" s="83" t="s">
        <v>290</v>
      </c>
      <c r="C23" s="84" t="s">
        <v>112</v>
      </c>
      <c r="D23" s="84" t="s">
        <v>113</v>
      </c>
      <c r="E23" s="83" t="s">
        <v>114</v>
      </c>
      <c r="F23" s="85" t="s">
        <v>288</v>
      </c>
      <c r="G23" s="86" t="s">
        <v>132</v>
      </c>
      <c r="H23" s="86"/>
      <c r="I23" s="86">
        <v>2</v>
      </c>
      <c r="J23" s="84">
        <v>2438</v>
      </c>
      <c r="K23" s="121"/>
      <c r="L23" s="117">
        <v>4876</v>
      </c>
    </row>
    <row r="24" spans="1:12">
      <c r="A24" s="82">
        <v>43934</v>
      </c>
      <c r="B24" s="83" t="s">
        <v>290</v>
      </c>
      <c r="C24" s="84" t="s">
        <v>112</v>
      </c>
      <c r="D24" s="84" t="s">
        <v>113</v>
      </c>
      <c r="E24" s="83" t="s">
        <v>114</v>
      </c>
      <c r="F24" s="85" t="s">
        <v>287</v>
      </c>
      <c r="G24" s="86" t="s">
        <v>117</v>
      </c>
      <c r="H24" s="86"/>
      <c r="I24" s="86">
        <v>5</v>
      </c>
      <c r="J24" s="84">
        <v>2451</v>
      </c>
      <c r="K24" s="121"/>
      <c r="L24" s="117">
        <v>12255</v>
      </c>
    </row>
    <row r="25" spans="1:12">
      <c r="A25" s="82">
        <v>43934</v>
      </c>
      <c r="B25" s="83" t="s">
        <v>290</v>
      </c>
      <c r="C25" s="84" t="s">
        <v>112</v>
      </c>
      <c r="D25" s="84" t="s">
        <v>113</v>
      </c>
      <c r="E25" s="83" t="s">
        <v>114</v>
      </c>
      <c r="F25" s="85" t="s">
        <v>125</v>
      </c>
      <c r="G25" s="86" t="s">
        <v>117</v>
      </c>
      <c r="H25" s="86"/>
      <c r="I25" s="86">
        <v>2</v>
      </c>
      <c r="J25" s="84">
        <v>532</v>
      </c>
      <c r="K25" s="121"/>
      <c r="L25" s="117">
        <v>1064</v>
      </c>
    </row>
    <row r="26" spans="1:12">
      <c r="A26" s="82">
        <v>43930</v>
      </c>
      <c r="B26" s="83" t="s">
        <v>290</v>
      </c>
      <c r="C26" s="84" t="s">
        <v>112</v>
      </c>
      <c r="D26" s="84" t="s">
        <v>113</v>
      </c>
      <c r="E26" s="83" t="s">
        <v>114</v>
      </c>
      <c r="F26" s="85" t="s">
        <v>133</v>
      </c>
      <c r="G26" s="86" t="s">
        <v>134</v>
      </c>
      <c r="H26" s="86"/>
      <c r="I26" s="86">
        <v>3</v>
      </c>
      <c r="J26" s="84">
        <v>1550</v>
      </c>
      <c r="K26" s="121"/>
      <c r="L26" s="117">
        <v>4650</v>
      </c>
    </row>
    <row r="27" spans="1:12">
      <c r="A27" s="82">
        <v>43928</v>
      </c>
      <c r="B27" s="83" t="s">
        <v>290</v>
      </c>
      <c r="C27" s="84" t="s">
        <v>112</v>
      </c>
      <c r="D27" s="84" t="s">
        <v>113</v>
      </c>
      <c r="E27" s="83" t="s">
        <v>114</v>
      </c>
      <c r="F27" s="85" t="s">
        <v>293</v>
      </c>
      <c r="G27" s="86" t="s">
        <v>117</v>
      </c>
      <c r="H27" s="86"/>
      <c r="I27" s="86">
        <v>6</v>
      </c>
      <c r="J27" s="84">
        <v>7664</v>
      </c>
      <c r="K27" s="121"/>
      <c r="L27" s="117">
        <v>45984</v>
      </c>
    </row>
    <row r="28" spans="1:12">
      <c r="A28" s="82">
        <v>43928</v>
      </c>
      <c r="B28" s="83" t="s">
        <v>290</v>
      </c>
      <c r="C28" s="84" t="s">
        <v>112</v>
      </c>
      <c r="D28" s="84" t="s">
        <v>113</v>
      </c>
      <c r="E28" s="83" t="s">
        <v>114</v>
      </c>
      <c r="F28" s="85" t="s">
        <v>294</v>
      </c>
      <c r="G28" s="86" t="s">
        <v>117</v>
      </c>
      <c r="H28" s="86"/>
      <c r="I28" s="86">
        <v>2</v>
      </c>
      <c r="J28" s="84">
        <v>6128</v>
      </c>
      <c r="K28" s="121"/>
      <c r="L28" s="117">
        <v>12256</v>
      </c>
    </row>
    <row r="29" spans="1:12">
      <c r="A29" s="82">
        <v>43928</v>
      </c>
      <c r="B29" s="83" t="s">
        <v>290</v>
      </c>
      <c r="C29" s="84" t="s">
        <v>112</v>
      </c>
      <c r="D29" s="84" t="s">
        <v>113</v>
      </c>
      <c r="E29" s="83" t="s">
        <v>114</v>
      </c>
      <c r="F29" s="85" t="s">
        <v>295</v>
      </c>
      <c r="G29" s="86" t="s">
        <v>135</v>
      </c>
      <c r="H29" s="86"/>
      <c r="I29" s="86">
        <v>4</v>
      </c>
      <c r="J29" s="84">
        <v>1520</v>
      </c>
      <c r="K29" s="121"/>
      <c r="L29" s="117">
        <v>6080</v>
      </c>
    </row>
    <row r="30" spans="1:12">
      <c r="A30" s="82">
        <v>43928</v>
      </c>
      <c r="B30" s="83" t="s">
        <v>290</v>
      </c>
      <c r="C30" s="84" t="s">
        <v>112</v>
      </c>
      <c r="D30" s="84" t="s">
        <v>113</v>
      </c>
      <c r="E30" s="83" t="s">
        <v>114</v>
      </c>
      <c r="F30" s="85" t="s">
        <v>296</v>
      </c>
      <c r="G30" s="86" t="s">
        <v>135</v>
      </c>
      <c r="H30" s="86"/>
      <c r="I30" s="86">
        <v>4</v>
      </c>
      <c r="J30" s="84">
        <v>1311</v>
      </c>
      <c r="K30" s="121"/>
      <c r="L30" s="117">
        <v>5244</v>
      </c>
    </row>
    <row r="31" spans="1:12">
      <c r="A31" s="82">
        <v>43928</v>
      </c>
      <c r="B31" s="83" t="s">
        <v>290</v>
      </c>
      <c r="C31" s="84" t="s">
        <v>112</v>
      </c>
      <c r="D31" s="84" t="s">
        <v>113</v>
      </c>
      <c r="E31" s="83" t="s">
        <v>114</v>
      </c>
      <c r="F31" s="85" t="s">
        <v>297</v>
      </c>
      <c r="G31" s="86" t="s">
        <v>116</v>
      </c>
      <c r="H31" s="86"/>
      <c r="I31" s="86">
        <v>10</v>
      </c>
      <c r="J31" s="84">
        <v>400</v>
      </c>
      <c r="K31" s="121"/>
      <c r="L31" s="117">
        <v>4000</v>
      </c>
    </row>
    <row r="32" spans="1:12">
      <c r="A32" s="82">
        <v>43928</v>
      </c>
      <c r="B32" s="83" t="s">
        <v>290</v>
      </c>
      <c r="C32" s="84" t="s">
        <v>112</v>
      </c>
      <c r="D32" s="84" t="s">
        <v>113</v>
      </c>
      <c r="E32" s="83" t="s">
        <v>114</v>
      </c>
      <c r="F32" s="85" t="s">
        <v>297</v>
      </c>
      <c r="G32" s="86" t="s">
        <v>117</v>
      </c>
      <c r="H32" s="86"/>
      <c r="I32" s="86">
        <v>10</v>
      </c>
      <c r="J32" s="84">
        <v>992</v>
      </c>
      <c r="K32" s="121"/>
      <c r="L32" s="117">
        <v>9920</v>
      </c>
    </row>
    <row r="33" spans="1:12">
      <c r="A33" s="82">
        <v>43928</v>
      </c>
      <c r="B33" s="83" t="s">
        <v>290</v>
      </c>
      <c r="C33" s="84" t="s">
        <v>112</v>
      </c>
      <c r="D33" s="84" t="s">
        <v>113</v>
      </c>
      <c r="E33" s="83" t="s">
        <v>114</v>
      </c>
      <c r="F33" s="85" t="s">
        <v>293</v>
      </c>
      <c r="G33" s="86" t="s">
        <v>117</v>
      </c>
      <c r="H33" s="86"/>
      <c r="I33" s="86">
        <v>2</v>
      </c>
      <c r="J33" s="84">
        <v>7664</v>
      </c>
      <c r="K33" s="121"/>
      <c r="L33" s="117">
        <v>15328</v>
      </c>
    </row>
    <row r="34" spans="1:12">
      <c r="A34" s="82">
        <v>43928</v>
      </c>
      <c r="B34" s="83" t="s">
        <v>290</v>
      </c>
      <c r="C34" s="84" t="s">
        <v>112</v>
      </c>
      <c r="D34" s="84" t="s">
        <v>113</v>
      </c>
      <c r="E34" s="83" t="s">
        <v>114</v>
      </c>
      <c r="F34" s="85" t="s">
        <v>294</v>
      </c>
      <c r="G34" s="86" t="s">
        <v>117</v>
      </c>
      <c r="H34" s="86"/>
      <c r="I34" s="86">
        <v>2</v>
      </c>
      <c r="J34" s="84">
        <v>6128</v>
      </c>
      <c r="K34" s="121"/>
      <c r="L34" s="117">
        <v>12256</v>
      </c>
    </row>
    <row r="35" spans="1:12">
      <c r="A35" s="82">
        <v>43928</v>
      </c>
      <c r="B35" s="83" t="s">
        <v>290</v>
      </c>
      <c r="C35" s="84" t="s">
        <v>112</v>
      </c>
      <c r="D35" s="84" t="s">
        <v>113</v>
      </c>
      <c r="E35" s="83" t="s">
        <v>114</v>
      </c>
      <c r="F35" s="85" t="s">
        <v>136</v>
      </c>
      <c r="G35" s="86" t="s">
        <v>137</v>
      </c>
      <c r="H35" s="86"/>
      <c r="I35" s="86">
        <v>1</v>
      </c>
      <c r="J35" s="84">
        <v>11600</v>
      </c>
      <c r="K35" s="121"/>
      <c r="L35" s="117">
        <v>11600</v>
      </c>
    </row>
    <row r="36" spans="1:12">
      <c r="A36" s="82">
        <v>43928</v>
      </c>
      <c r="B36" s="83" t="s">
        <v>290</v>
      </c>
      <c r="C36" s="84" t="s">
        <v>112</v>
      </c>
      <c r="D36" s="84" t="s">
        <v>113</v>
      </c>
      <c r="E36" s="83" t="s">
        <v>114</v>
      </c>
      <c r="F36" s="85" t="s">
        <v>136</v>
      </c>
      <c r="G36" s="86" t="s">
        <v>138</v>
      </c>
      <c r="H36" s="86"/>
      <c r="I36" s="86">
        <v>2</v>
      </c>
      <c r="J36" s="84">
        <v>4280</v>
      </c>
      <c r="K36" s="121"/>
      <c r="L36" s="117">
        <v>8560</v>
      </c>
    </row>
    <row r="37" spans="1:12">
      <c r="A37" s="82">
        <v>43928</v>
      </c>
      <c r="B37" s="83" t="s">
        <v>290</v>
      </c>
      <c r="C37" s="84" t="s">
        <v>112</v>
      </c>
      <c r="D37" s="84" t="s">
        <v>113</v>
      </c>
      <c r="E37" s="83" t="s">
        <v>114</v>
      </c>
      <c r="F37" s="85" t="s">
        <v>295</v>
      </c>
      <c r="G37" s="86" t="s">
        <v>135</v>
      </c>
      <c r="H37" s="86"/>
      <c r="I37" s="86">
        <v>4</v>
      </c>
      <c r="J37" s="84">
        <v>1520</v>
      </c>
      <c r="K37" s="121"/>
      <c r="L37" s="117">
        <v>6080</v>
      </c>
    </row>
    <row r="38" spans="1:12">
      <c r="A38" s="82">
        <v>43928</v>
      </c>
      <c r="B38" s="83" t="s">
        <v>290</v>
      </c>
      <c r="C38" s="84" t="s">
        <v>112</v>
      </c>
      <c r="D38" s="84" t="s">
        <v>113</v>
      </c>
      <c r="E38" s="83" t="s">
        <v>114</v>
      </c>
      <c r="F38" s="85" t="s">
        <v>296</v>
      </c>
      <c r="G38" s="86" t="s">
        <v>135</v>
      </c>
      <c r="H38" s="86"/>
      <c r="I38" s="86">
        <v>4</v>
      </c>
      <c r="J38" s="84">
        <v>1311</v>
      </c>
      <c r="K38" s="121"/>
      <c r="L38" s="117">
        <v>5244</v>
      </c>
    </row>
    <row r="39" spans="1:12">
      <c r="A39" s="82">
        <v>43928</v>
      </c>
      <c r="B39" s="83" t="s">
        <v>290</v>
      </c>
      <c r="C39" s="84" t="s">
        <v>112</v>
      </c>
      <c r="D39" s="84" t="s">
        <v>113</v>
      </c>
      <c r="E39" s="83" t="s">
        <v>114</v>
      </c>
      <c r="F39" s="85" t="s">
        <v>298</v>
      </c>
      <c r="G39" s="86" t="s">
        <v>116</v>
      </c>
      <c r="H39" s="86"/>
      <c r="I39" s="86">
        <v>10</v>
      </c>
      <c r="J39" s="84">
        <v>1010</v>
      </c>
      <c r="K39" s="121"/>
      <c r="L39" s="117">
        <v>10100</v>
      </c>
    </row>
    <row r="40" spans="1:12">
      <c r="A40" s="82">
        <v>43928</v>
      </c>
      <c r="B40" s="83" t="s">
        <v>290</v>
      </c>
      <c r="C40" s="84" t="s">
        <v>112</v>
      </c>
      <c r="D40" s="84" t="s">
        <v>113</v>
      </c>
      <c r="E40" s="83" t="s">
        <v>114</v>
      </c>
      <c r="F40" s="85" t="s">
        <v>298</v>
      </c>
      <c r="G40" s="86" t="s">
        <v>117</v>
      </c>
      <c r="H40" s="86"/>
      <c r="I40" s="86">
        <v>10</v>
      </c>
      <c r="J40" s="84">
        <v>1790</v>
      </c>
      <c r="K40" s="121"/>
      <c r="L40" s="117">
        <v>17900</v>
      </c>
    </row>
    <row r="41" spans="1:12">
      <c r="A41" s="82">
        <v>43930</v>
      </c>
      <c r="B41" s="83" t="s">
        <v>290</v>
      </c>
      <c r="C41" s="84" t="s">
        <v>112</v>
      </c>
      <c r="D41" s="84" t="s">
        <v>113</v>
      </c>
      <c r="E41" s="83" t="s">
        <v>114</v>
      </c>
      <c r="F41" s="85" t="s">
        <v>136</v>
      </c>
      <c r="G41" s="86" t="s">
        <v>138</v>
      </c>
      <c r="H41" s="86"/>
      <c r="I41" s="86">
        <v>2</v>
      </c>
      <c r="J41" s="84">
        <v>4280</v>
      </c>
      <c r="K41" s="121"/>
      <c r="L41" s="117">
        <v>8560</v>
      </c>
    </row>
    <row r="42" spans="1:12">
      <c r="A42" s="82">
        <v>43930</v>
      </c>
      <c r="B42" s="83" t="s">
        <v>290</v>
      </c>
      <c r="C42" s="84" t="s">
        <v>112</v>
      </c>
      <c r="D42" s="84" t="s">
        <v>113</v>
      </c>
      <c r="E42" s="83" t="s">
        <v>114</v>
      </c>
      <c r="F42" s="85" t="s">
        <v>136</v>
      </c>
      <c r="G42" s="86" t="s">
        <v>137</v>
      </c>
      <c r="H42" s="86"/>
      <c r="I42" s="86">
        <v>1</v>
      </c>
      <c r="J42" s="84">
        <v>11600</v>
      </c>
      <c r="K42" s="121"/>
      <c r="L42" s="117">
        <v>11600</v>
      </c>
    </row>
    <row r="43" spans="1:12">
      <c r="A43" s="82">
        <v>43935</v>
      </c>
      <c r="B43" s="83" t="s">
        <v>290</v>
      </c>
      <c r="C43" s="84" t="s">
        <v>112</v>
      </c>
      <c r="D43" s="84" t="s">
        <v>113</v>
      </c>
      <c r="E43" s="83" t="s">
        <v>114</v>
      </c>
      <c r="F43" s="85" t="s">
        <v>291</v>
      </c>
      <c r="G43" s="86" t="s">
        <v>120</v>
      </c>
      <c r="H43" s="86"/>
      <c r="I43" s="86">
        <v>2</v>
      </c>
      <c r="J43" s="84">
        <v>1331</v>
      </c>
      <c r="K43" s="121"/>
      <c r="L43" s="117">
        <v>2662</v>
      </c>
    </row>
    <row r="44" spans="1:12">
      <c r="A44" s="82">
        <v>43937</v>
      </c>
      <c r="B44" s="83" t="s">
        <v>290</v>
      </c>
      <c r="C44" s="84" t="s">
        <v>112</v>
      </c>
      <c r="D44" s="84" t="s">
        <v>113</v>
      </c>
      <c r="E44" s="83" t="s">
        <v>114</v>
      </c>
      <c r="F44" s="85" t="s">
        <v>139</v>
      </c>
      <c r="G44" s="86" t="s">
        <v>140</v>
      </c>
      <c r="H44" s="86"/>
      <c r="I44" s="86">
        <v>1</v>
      </c>
      <c r="J44" s="84">
        <v>2079</v>
      </c>
      <c r="K44" s="121"/>
      <c r="L44" s="117">
        <v>2079</v>
      </c>
    </row>
    <row r="45" spans="1:12">
      <c r="A45" s="82">
        <v>43937</v>
      </c>
      <c r="B45" s="83" t="s">
        <v>290</v>
      </c>
      <c r="C45" s="84" t="s">
        <v>112</v>
      </c>
      <c r="D45" s="84" t="s">
        <v>113</v>
      </c>
      <c r="E45" s="83" t="s">
        <v>114</v>
      </c>
      <c r="F45" s="85" t="s">
        <v>139</v>
      </c>
      <c r="G45" s="86" t="s">
        <v>140</v>
      </c>
      <c r="H45" s="86"/>
      <c r="I45" s="86">
        <v>7</v>
      </c>
      <c r="J45" s="84">
        <v>2079</v>
      </c>
      <c r="K45" s="121"/>
      <c r="L45" s="117">
        <v>14553</v>
      </c>
    </row>
    <row r="46" spans="1:12">
      <c r="A46" s="82">
        <v>43937</v>
      </c>
      <c r="B46" s="83" t="s">
        <v>290</v>
      </c>
      <c r="C46" s="84" t="s">
        <v>112</v>
      </c>
      <c r="D46" s="84" t="s">
        <v>113</v>
      </c>
      <c r="E46" s="83" t="s">
        <v>114</v>
      </c>
      <c r="F46" s="85" t="s">
        <v>139</v>
      </c>
      <c r="G46" s="86" t="s">
        <v>141</v>
      </c>
      <c r="H46" s="86"/>
      <c r="I46" s="86">
        <v>8</v>
      </c>
      <c r="J46" s="84">
        <v>1410</v>
      </c>
      <c r="K46" s="121"/>
      <c r="L46" s="117">
        <v>11280</v>
      </c>
    </row>
    <row r="47" spans="1:12">
      <c r="A47" s="82">
        <v>43949</v>
      </c>
      <c r="B47" s="83" t="s">
        <v>290</v>
      </c>
      <c r="C47" s="84" t="s">
        <v>112</v>
      </c>
      <c r="D47" s="84" t="s">
        <v>113</v>
      </c>
      <c r="E47" s="83" t="s">
        <v>114</v>
      </c>
      <c r="F47" s="85" t="s">
        <v>287</v>
      </c>
      <c r="G47" s="86" t="s">
        <v>124</v>
      </c>
      <c r="H47" s="86"/>
      <c r="I47" s="86">
        <v>2</v>
      </c>
      <c r="J47" s="84">
        <v>1510</v>
      </c>
      <c r="K47" s="121"/>
      <c r="L47" s="117">
        <v>3020</v>
      </c>
    </row>
    <row r="48" spans="1:12">
      <c r="A48" s="82">
        <v>43949</v>
      </c>
      <c r="B48" s="83" t="s">
        <v>290</v>
      </c>
      <c r="C48" s="84" t="s">
        <v>112</v>
      </c>
      <c r="D48" s="84" t="s">
        <v>113</v>
      </c>
      <c r="E48" s="83" t="s">
        <v>114</v>
      </c>
      <c r="F48" s="85" t="s">
        <v>299</v>
      </c>
      <c r="G48" s="86" t="s">
        <v>142</v>
      </c>
      <c r="H48" s="86"/>
      <c r="I48" s="86">
        <v>2</v>
      </c>
      <c r="J48" s="84">
        <v>570</v>
      </c>
      <c r="K48" s="121"/>
      <c r="L48" s="117">
        <v>1140</v>
      </c>
    </row>
    <row r="49" spans="1:12">
      <c r="A49" s="82">
        <v>43949</v>
      </c>
      <c r="B49" s="83" t="s">
        <v>290</v>
      </c>
      <c r="C49" s="84" t="s">
        <v>112</v>
      </c>
      <c r="D49" s="84" t="s">
        <v>113</v>
      </c>
      <c r="E49" s="83" t="s">
        <v>114</v>
      </c>
      <c r="F49" s="85" t="s">
        <v>293</v>
      </c>
      <c r="G49" s="86" t="s">
        <v>124</v>
      </c>
      <c r="H49" s="86"/>
      <c r="I49" s="86">
        <v>2</v>
      </c>
      <c r="J49" s="84">
        <v>4704</v>
      </c>
      <c r="K49" s="121"/>
      <c r="L49" s="117">
        <v>9408</v>
      </c>
    </row>
    <row r="50" spans="1:12">
      <c r="A50" s="82">
        <v>43949</v>
      </c>
      <c r="B50" s="83" t="s">
        <v>290</v>
      </c>
      <c r="C50" s="84" t="s">
        <v>112</v>
      </c>
      <c r="D50" s="84" t="s">
        <v>113</v>
      </c>
      <c r="E50" s="83" t="s">
        <v>114</v>
      </c>
      <c r="F50" s="85" t="s">
        <v>294</v>
      </c>
      <c r="G50" s="86" t="s">
        <v>124</v>
      </c>
      <c r="H50" s="86"/>
      <c r="I50" s="86">
        <v>2</v>
      </c>
      <c r="J50" s="84">
        <v>3776</v>
      </c>
      <c r="K50" s="121"/>
      <c r="L50" s="117">
        <v>7552</v>
      </c>
    </row>
    <row r="51" spans="1:12">
      <c r="A51" s="82">
        <v>43949</v>
      </c>
      <c r="B51" s="83" t="s">
        <v>290</v>
      </c>
      <c r="C51" s="84" t="s">
        <v>112</v>
      </c>
      <c r="D51" s="84" t="s">
        <v>113</v>
      </c>
      <c r="E51" s="83" t="s">
        <v>114</v>
      </c>
      <c r="F51" s="85" t="s">
        <v>294</v>
      </c>
      <c r="G51" s="86" t="s">
        <v>120</v>
      </c>
      <c r="H51" s="86"/>
      <c r="I51" s="86">
        <v>1</v>
      </c>
      <c r="J51" s="84">
        <v>2688</v>
      </c>
      <c r="K51" s="121"/>
      <c r="L51" s="117">
        <v>2688</v>
      </c>
    </row>
    <row r="52" spans="1:12">
      <c r="A52" s="82">
        <v>43949</v>
      </c>
      <c r="B52" s="83" t="s">
        <v>290</v>
      </c>
      <c r="C52" s="84" t="s">
        <v>112</v>
      </c>
      <c r="D52" s="84" t="s">
        <v>113</v>
      </c>
      <c r="E52" s="83" t="s">
        <v>114</v>
      </c>
      <c r="F52" s="85" t="s">
        <v>143</v>
      </c>
      <c r="G52" s="86" t="s">
        <v>144</v>
      </c>
      <c r="H52" s="86"/>
      <c r="I52" s="86">
        <v>1</v>
      </c>
      <c r="J52" s="84">
        <v>5000</v>
      </c>
      <c r="K52" s="121"/>
      <c r="L52" s="117">
        <v>5000</v>
      </c>
    </row>
    <row r="53" spans="1:12">
      <c r="A53" s="82">
        <v>43949</v>
      </c>
      <c r="B53" s="83" t="s">
        <v>290</v>
      </c>
      <c r="C53" s="84" t="s">
        <v>112</v>
      </c>
      <c r="D53" s="84" t="s">
        <v>113</v>
      </c>
      <c r="E53" s="83" t="s">
        <v>114</v>
      </c>
      <c r="F53" s="85" t="s">
        <v>143</v>
      </c>
      <c r="G53" s="86" t="s">
        <v>145</v>
      </c>
      <c r="H53" s="86"/>
      <c r="I53" s="86">
        <v>1</v>
      </c>
      <c r="J53" s="84">
        <v>4020</v>
      </c>
      <c r="K53" s="121"/>
      <c r="L53" s="117">
        <v>4020</v>
      </c>
    </row>
    <row r="54" spans="1:12">
      <c r="A54" s="82">
        <v>43949</v>
      </c>
      <c r="B54" s="83" t="s">
        <v>290</v>
      </c>
      <c r="C54" s="84" t="s">
        <v>112</v>
      </c>
      <c r="D54" s="84" t="s">
        <v>113</v>
      </c>
      <c r="E54" s="83" t="s">
        <v>114</v>
      </c>
      <c r="F54" s="85" t="s">
        <v>146</v>
      </c>
      <c r="G54" s="86" t="s">
        <v>147</v>
      </c>
      <c r="H54" s="86"/>
      <c r="I54" s="86">
        <v>1</v>
      </c>
      <c r="J54" s="84">
        <v>9370</v>
      </c>
      <c r="K54" s="121"/>
      <c r="L54" s="117">
        <v>9370</v>
      </c>
    </row>
    <row r="55" spans="1:12">
      <c r="A55" s="82">
        <v>43949</v>
      </c>
      <c r="B55" s="83" t="s">
        <v>290</v>
      </c>
      <c r="C55" s="84" t="s">
        <v>112</v>
      </c>
      <c r="D55" s="84" t="s">
        <v>113</v>
      </c>
      <c r="E55" s="83" t="s">
        <v>114</v>
      </c>
      <c r="F55" s="85" t="s">
        <v>148</v>
      </c>
      <c r="G55" s="86" t="s">
        <v>149</v>
      </c>
      <c r="H55" s="86"/>
      <c r="I55" s="86">
        <v>1</v>
      </c>
      <c r="J55" s="84">
        <v>4080</v>
      </c>
      <c r="K55" s="121"/>
      <c r="L55" s="117">
        <v>4080</v>
      </c>
    </row>
    <row r="56" spans="1:12">
      <c r="A56" s="82">
        <v>43949</v>
      </c>
      <c r="B56" s="83" t="s">
        <v>290</v>
      </c>
      <c r="C56" s="84" t="s">
        <v>112</v>
      </c>
      <c r="D56" s="84" t="s">
        <v>113</v>
      </c>
      <c r="E56" s="83" t="s">
        <v>114</v>
      </c>
      <c r="F56" s="85" t="s">
        <v>148</v>
      </c>
      <c r="G56" s="86" t="s">
        <v>150</v>
      </c>
      <c r="H56" s="86"/>
      <c r="I56" s="86">
        <v>1</v>
      </c>
      <c r="J56" s="84">
        <v>4080</v>
      </c>
      <c r="K56" s="121"/>
      <c r="L56" s="117">
        <v>4080</v>
      </c>
    </row>
    <row r="57" spans="1:12">
      <c r="A57" s="82">
        <v>43949</v>
      </c>
      <c r="B57" s="83" t="s">
        <v>290</v>
      </c>
      <c r="C57" s="84" t="s">
        <v>112</v>
      </c>
      <c r="D57" s="84" t="s">
        <v>113</v>
      </c>
      <c r="E57" s="83" t="s">
        <v>114</v>
      </c>
      <c r="F57" s="85" t="s">
        <v>148</v>
      </c>
      <c r="G57" s="86" t="s">
        <v>151</v>
      </c>
      <c r="H57" s="86"/>
      <c r="I57" s="86">
        <v>1</v>
      </c>
      <c r="J57" s="84">
        <v>4360</v>
      </c>
      <c r="K57" s="121"/>
      <c r="L57" s="117">
        <v>4360</v>
      </c>
    </row>
    <row r="58" spans="1:12">
      <c r="A58" s="82">
        <v>43938</v>
      </c>
      <c r="B58" s="83" t="s">
        <v>290</v>
      </c>
      <c r="C58" s="84" t="s">
        <v>112</v>
      </c>
      <c r="D58" s="84" t="s">
        <v>113</v>
      </c>
      <c r="E58" s="83" t="s">
        <v>114</v>
      </c>
      <c r="F58" s="85" t="s">
        <v>152</v>
      </c>
      <c r="G58" s="86" t="s">
        <v>153</v>
      </c>
      <c r="H58" s="86"/>
      <c r="I58" s="86">
        <v>4</v>
      </c>
      <c r="J58" s="84">
        <v>1840</v>
      </c>
      <c r="K58" s="122"/>
      <c r="L58" s="117">
        <v>7360</v>
      </c>
    </row>
    <row r="59" spans="1:12">
      <c r="A59" s="82">
        <v>43938</v>
      </c>
      <c r="B59" s="83" t="s">
        <v>290</v>
      </c>
      <c r="C59" s="84" t="s">
        <v>112</v>
      </c>
      <c r="D59" s="84" t="s">
        <v>113</v>
      </c>
      <c r="E59" s="83" t="s">
        <v>114</v>
      </c>
      <c r="F59" s="85" t="s">
        <v>152</v>
      </c>
      <c r="G59" s="86" t="s">
        <v>154</v>
      </c>
      <c r="H59" s="86"/>
      <c r="I59" s="86">
        <v>2</v>
      </c>
      <c r="J59" s="84">
        <v>2240</v>
      </c>
      <c r="K59" s="123"/>
      <c r="L59" s="117">
        <v>4480</v>
      </c>
    </row>
    <row r="60" spans="1:12">
      <c r="A60" s="82">
        <v>43942</v>
      </c>
      <c r="B60" s="83" t="s">
        <v>290</v>
      </c>
      <c r="C60" s="84" t="s">
        <v>112</v>
      </c>
      <c r="D60" s="84" t="s">
        <v>113</v>
      </c>
      <c r="E60" s="83" t="s">
        <v>114</v>
      </c>
      <c r="F60" s="85" t="s">
        <v>155</v>
      </c>
      <c r="G60" s="86" t="s">
        <v>156</v>
      </c>
      <c r="H60" s="86"/>
      <c r="I60" s="86">
        <v>1</v>
      </c>
      <c r="J60" s="84">
        <v>2240</v>
      </c>
      <c r="K60" s="123"/>
      <c r="L60" s="117">
        <v>2240</v>
      </c>
    </row>
    <row r="61" spans="1:12">
      <c r="A61" s="82">
        <v>43944</v>
      </c>
      <c r="B61" s="83" t="s">
        <v>290</v>
      </c>
      <c r="C61" s="84" t="s">
        <v>112</v>
      </c>
      <c r="D61" s="84" t="s">
        <v>113</v>
      </c>
      <c r="E61" s="83" t="s">
        <v>114</v>
      </c>
      <c r="F61" s="85" t="s">
        <v>155</v>
      </c>
      <c r="G61" s="86" t="s">
        <v>156</v>
      </c>
      <c r="H61" s="86"/>
      <c r="I61" s="86">
        <v>4</v>
      </c>
      <c r="J61" s="84">
        <v>2440</v>
      </c>
      <c r="K61" s="123"/>
      <c r="L61" s="117">
        <v>9760</v>
      </c>
    </row>
    <row r="62" spans="1:12">
      <c r="A62" s="82">
        <v>43942</v>
      </c>
      <c r="B62" s="83" t="s">
        <v>290</v>
      </c>
      <c r="C62" s="84" t="s">
        <v>112</v>
      </c>
      <c r="D62" s="84" t="s">
        <v>113</v>
      </c>
      <c r="E62" s="83" t="s">
        <v>114</v>
      </c>
      <c r="F62" s="85" t="s">
        <v>300</v>
      </c>
      <c r="G62" s="86" t="s">
        <v>117</v>
      </c>
      <c r="H62" s="86"/>
      <c r="I62" s="86">
        <v>1</v>
      </c>
      <c r="J62" s="84">
        <v>934</v>
      </c>
      <c r="K62" s="123"/>
      <c r="L62" s="117">
        <v>934</v>
      </c>
    </row>
    <row r="63" spans="1:12">
      <c r="A63" s="82">
        <v>43942</v>
      </c>
      <c r="B63" s="83" t="s">
        <v>290</v>
      </c>
      <c r="C63" s="84" t="s">
        <v>112</v>
      </c>
      <c r="D63" s="84" t="s">
        <v>113</v>
      </c>
      <c r="E63" s="83" t="s">
        <v>114</v>
      </c>
      <c r="F63" s="85" t="s">
        <v>129</v>
      </c>
      <c r="G63" s="86" t="s">
        <v>157</v>
      </c>
      <c r="H63" s="86"/>
      <c r="I63" s="86">
        <v>1</v>
      </c>
      <c r="J63" s="84">
        <v>3130</v>
      </c>
      <c r="K63" s="123"/>
      <c r="L63" s="117">
        <v>3130</v>
      </c>
    </row>
    <row r="64" spans="1:12">
      <c r="A64" s="82">
        <v>43942</v>
      </c>
      <c r="B64" s="83" t="s">
        <v>290</v>
      </c>
      <c r="C64" s="84" t="s">
        <v>112</v>
      </c>
      <c r="D64" s="84" t="s">
        <v>113</v>
      </c>
      <c r="E64" s="83" t="s">
        <v>114</v>
      </c>
      <c r="F64" s="85" t="s">
        <v>115</v>
      </c>
      <c r="G64" s="86" t="s">
        <v>120</v>
      </c>
      <c r="H64" s="86"/>
      <c r="I64" s="86">
        <v>2</v>
      </c>
      <c r="J64" s="84">
        <v>1094</v>
      </c>
      <c r="K64" s="123"/>
      <c r="L64" s="117">
        <v>2188</v>
      </c>
    </row>
    <row r="65" spans="1:12">
      <c r="A65" s="82">
        <v>43942</v>
      </c>
      <c r="B65" s="83" t="s">
        <v>290</v>
      </c>
      <c r="C65" s="84" t="s">
        <v>112</v>
      </c>
      <c r="D65" s="84" t="s">
        <v>113</v>
      </c>
      <c r="E65" s="83" t="s">
        <v>114</v>
      </c>
      <c r="F65" s="85" t="s">
        <v>301</v>
      </c>
      <c r="G65" s="86" t="s">
        <v>120</v>
      </c>
      <c r="H65" s="86"/>
      <c r="I65" s="86">
        <v>4</v>
      </c>
      <c r="J65" s="84">
        <v>4943</v>
      </c>
      <c r="K65" s="123"/>
      <c r="L65" s="117">
        <v>19772</v>
      </c>
    </row>
    <row r="66" spans="1:12">
      <c r="A66" s="82">
        <v>43942</v>
      </c>
      <c r="B66" s="83" t="s">
        <v>290</v>
      </c>
      <c r="C66" s="84" t="s">
        <v>112</v>
      </c>
      <c r="D66" s="84" t="s">
        <v>113</v>
      </c>
      <c r="E66" s="83" t="s">
        <v>114</v>
      </c>
      <c r="F66" s="85" t="s">
        <v>152</v>
      </c>
      <c r="G66" s="86" t="s">
        <v>158</v>
      </c>
      <c r="H66" s="86"/>
      <c r="I66" s="86">
        <v>4</v>
      </c>
      <c r="J66" s="84">
        <v>2840</v>
      </c>
      <c r="K66" s="123"/>
      <c r="L66" s="117">
        <v>11360</v>
      </c>
    </row>
    <row r="67" spans="1:12">
      <c r="A67" s="82">
        <v>43942</v>
      </c>
      <c r="B67" s="83" t="s">
        <v>290</v>
      </c>
      <c r="C67" s="84" t="s">
        <v>112</v>
      </c>
      <c r="D67" s="84" t="s">
        <v>113</v>
      </c>
      <c r="E67" s="83" t="s">
        <v>114</v>
      </c>
      <c r="F67" s="85" t="s">
        <v>302</v>
      </c>
      <c r="G67" s="86" t="s">
        <v>159</v>
      </c>
      <c r="H67" s="86"/>
      <c r="I67" s="86">
        <v>2</v>
      </c>
      <c r="J67" s="84">
        <v>7990</v>
      </c>
      <c r="K67" s="123"/>
      <c r="L67" s="117">
        <v>15980</v>
      </c>
    </row>
    <row r="68" spans="1:12">
      <c r="A68" s="82">
        <v>43942</v>
      </c>
      <c r="B68" s="83" t="s">
        <v>290</v>
      </c>
      <c r="C68" s="84" t="s">
        <v>112</v>
      </c>
      <c r="D68" s="84" t="s">
        <v>113</v>
      </c>
      <c r="E68" s="83" t="s">
        <v>114</v>
      </c>
      <c r="F68" s="85" t="s">
        <v>302</v>
      </c>
      <c r="G68" s="86" t="s">
        <v>160</v>
      </c>
      <c r="H68" s="86"/>
      <c r="I68" s="86">
        <v>2</v>
      </c>
      <c r="J68" s="84">
        <v>3580</v>
      </c>
      <c r="K68" s="123"/>
      <c r="L68" s="117">
        <v>7160</v>
      </c>
    </row>
    <row r="69" spans="1:12">
      <c r="A69" s="82">
        <v>43942</v>
      </c>
      <c r="B69" s="83" t="s">
        <v>290</v>
      </c>
      <c r="C69" s="84" t="s">
        <v>112</v>
      </c>
      <c r="D69" s="84" t="s">
        <v>113</v>
      </c>
      <c r="E69" s="83" t="s">
        <v>114</v>
      </c>
      <c r="F69" s="85" t="s">
        <v>288</v>
      </c>
      <c r="G69" s="86" t="s">
        <v>161</v>
      </c>
      <c r="H69" s="86"/>
      <c r="I69" s="86">
        <v>2</v>
      </c>
      <c r="J69" s="84">
        <v>1816</v>
      </c>
      <c r="K69" s="123"/>
      <c r="L69" s="117">
        <v>3632</v>
      </c>
    </row>
    <row r="70" spans="1:12">
      <c r="A70" s="82">
        <v>43942</v>
      </c>
      <c r="B70" s="83" t="s">
        <v>290</v>
      </c>
      <c r="C70" s="84" t="s">
        <v>112</v>
      </c>
      <c r="D70" s="84" t="s">
        <v>113</v>
      </c>
      <c r="E70" s="83" t="s">
        <v>114</v>
      </c>
      <c r="F70" s="85" t="s">
        <v>288</v>
      </c>
      <c r="G70" s="86" t="s">
        <v>162</v>
      </c>
      <c r="H70" s="86"/>
      <c r="I70" s="86">
        <v>2</v>
      </c>
      <c r="J70" s="84">
        <v>1920</v>
      </c>
      <c r="K70" s="123"/>
      <c r="L70" s="117">
        <v>3840</v>
      </c>
    </row>
    <row r="71" spans="1:12">
      <c r="A71" s="82">
        <v>43942</v>
      </c>
      <c r="B71" s="83" t="s">
        <v>290</v>
      </c>
      <c r="C71" s="84" t="s">
        <v>112</v>
      </c>
      <c r="D71" s="84" t="s">
        <v>113</v>
      </c>
      <c r="E71" s="83" t="s">
        <v>114</v>
      </c>
      <c r="F71" s="85" t="s">
        <v>129</v>
      </c>
      <c r="G71" s="86" t="s">
        <v>163</v>
      </c>
      <c r="H71" s="86"/>
      <c r="I71" s="86">
        <v>1</v>
      </c>
      <c r="J71" s="84">
        <v>2231</v>
      </c>
      <c r="K71" s="123"/>
      <c r="L71" s="117">
        <v>2231</v>
      </c>
    </row>
    <row r="72" spans="1:12">
      <c r="A72" s="82">
        <v>43942</v>
      </c>
      <c r="B72" s="83" t="s">
        <v>290</v>
      </c>
      <c r="C72" s="84" t="s">
        <v>112</v>
      </c>
      <c r="D72" s="84" t="s">
        <v>113</v>
      </c>
      <c r="E72" s="83" t="s">
        <v>114</v>
      </c>
      <c r="F72" s="85" t="s">
        <v>121</v>
      </c>
      <c r="G72" s="86" t="s">
        <v>164</v>
      </c>
      <c r="H72" s="86"/>
      <c r="I72" s="86">
        <v>1</v>
      </c>
      <c r="J72" s="84">
        <v>3885</v>
      </c>
      <c r="K72" s="123"/>
      <c r="L72" s="117">
        <v>3885</v>
      </c>
    </row>
    <row r="73" spans="1:12">
      <c r="A73" s="82">
        <v>43942</v>
      </c>
      <c r="B73" s="83" t="s">
        <v>290</v>
      </c>
      <c r="C73" s="84" t="s">
        <v>112</v>
      </c>
      <c r="D73" s="84" t="s">
        <v>113</v>
      </c>
      <c r="E73" s="83" t="s">
        <v>114</v>
      </c>
      <c r="F73" s="85" t="s">
        <v>125</v>
      </c>
      <c r="G73" s="86" t="s">
        <v>126</v>
      </c>
      <c r="H73" s="86"/>
      <c r="I73" s="86">
        <v>3</v>
      </c>
      <c r="J73" s="84">
        <v>273</v>
      </c>
      <c r="K73" s="123"/>
      <c r="L73" s="117">
        <v>819</v>
      </c>
    </row>
    <row r="74" spans="1:12">
      <c r="A74" s="82">
        <v>43942</v>
      </c>
      <c r="B74" s="83" t="s">
        <v>290</v>
      </c>
      <c r="C74" s="84" t="s">
        <v>112</v>
      </c>
      <c r="D74" s="84" t="s">
        <v>113</v>
      </c>
      <c r="E74" s="83" t="s">
        <v>114</v>
      </c>
      <c r="F74" s="85" t="s">
        <v>287</v>
      </c>
      <c r="G74" s="86" t="s">
        <v>124</v>
      </c>
      <c r="H74" s="86"/>
      <c r="I74" s="86">
        <v>6</v>
      </c>
      <c r="J74" s="84">
        <v>1510</v>
      </c>
      <c r="K74" s="123"/>
      <c r="L74" s="117">
        <v>9060</v>
      </c>
    </row>
    <row r="75" spans="1:12">
      <c r="A75" s="82">
        <v>43942</v>
      </c>
      <c r="B75" s="83" t="s">
        <v>290</v>
      </c>
      <c r="C75" s="84" t="s">
        <v>112</v>
      </c>
      <c r="D75" s="84" t="s">
        <v>113</v>
      </c>
      <c r="E75" s="83" t="s">
        <v>114</v>
      </c>
      <c r="F75" s="85" t="s">
        <v>291</v>
      </c>
      <c r="G75" s="86" t="s">
        <v>124</v>
      </c>
      <c r="H75" s="86"/>
      <c r="I75" s="86">
        <v>5</v>
      </c>
      <c r="J75" s="84">
        <v>1881</v>
      </c>
      <c r="K75" s="123"/>
      <c r="L75" s="117">
        <v>9405</v>
      </c>
    </row>
    <row r="76" spans="1:12">
      <c r="A76" s="82">
        <v>43942</v>
      </c>
      <c r="B76" s="83" t="s">
        <v>290</v>
      </c>
      <c r="C76" s="84" t="s">
        <v>112</v>
      </c>
      <c r="D76" s="84" t="s">
        <v>113</v>
      </c>
      <c r="E76" s="83" t="s">
        <v>114</v>
      </c>
      <c r="F76" s="85" t="s">
        <v>125</v>
      </c>
      <c r="G76" s="86" t="s">
        <v>124</v>
      </c>
      <c r="H76" s="86"/>
      <c r="I76" s="86">
        <v>2</v>
      </c>
      <c r="J76" s="84">
        <v>392</v>
      </c>
      <c r="K76" s="123"/>
      <c r="L76" s="117">
        <v>784</v>
      </c>
    </row>
    <row r="77" spans="1:12">
      <c r="A77" s="82">
        <v>43942</v>
      </c>
      <c r="B77" s="83" t="s">
        <v>290</v>
      </c>
      <c r="C77" s="84" t="s">
        <v>112</v>
      </c>
      <c r="D77" s="84" t="s">
        <v>113</v>
      </c>
      <c r="E77" s="83" t="s">
        <v>114</v>
      </c>
      <c r="F77" s="85" t="s">
        <v>299</v>
      </c>
      <c r="G77" s="86" t="s">
        <v>142</v>
      </c>
      <c r="H77" s="86"/>
      <c r="I77" s="86">
        <v>4</v>
      </c>
      <c r="J77" s="84">
        <v>570</v>
      </c>
      <c r="K77" s="123"/>
      <c r="L77" s="117">
        <v>2280</v>
      </c>
    </row>
    <row r="78" spans="1:12">
      <c r="A78" s="82">
        <v>43942</v>
      </c>
      <c r="B78" s="83" t="s">
        <v>290</v>
      </c>
      <c r="C78" s="84" t="s">
        <v>112</v>
      </c>
      <c r="D78" s="84" t="s">
        <v>113</v>
      </c>
      <c r="E78" s="83" t="s">
        <v>114</v>
      </c>
      <c r="F78" s="85" t="s">
        <v>303</v>
      </c>
      <c r="G78" s="86" t="s">
        <v>142</v>
      </c>
      <c r="H78" s="86"/>
      <c r="I78" s="86">
        <v>4</v>
      </c>
      <c r="J78" s="84">
        <v>695</v>
      </c>
      <c r="K78" s="123"/>
      <c r="L78" s="117">
        <v>2780</v>
      </c>
    </row>
    <row r="79" spans="1:12">
      <c r="A79" s="82">
        <v>43938</v>
      </c>
      <c r="B79" s="83" t="s">
        <v>290</v>
      </c>
      <c r="C79" s="84" t="s">
        <v>112</v>
      </c>
      <c r="D79" s="84" t="s">
        <v>113</v>
      </c>
      <c r="E79" s="83" t="s">
        <v>114</v>
      </c>
      <c r="F79" s="85" t="s">
        <v>304</v>
      </c>
      <c r="G79" s="86" t="s">
        <v>117</v>
      </c>
      <c r="H79" s="86"/>
      <c r="I79" s="86">
        <v>2</v>
      </c>
      <c r="J79" s="84">
        <v>9101</v>
      </c>
      <c r="K79" s="123"/>
      <c r="L79" s="117">
        <v>18202</v>
      </c>
    </row>
    <row r="80" spans="1:12">
      <c r="A80" s="82">
        <v>43943</v>
      </c>
      <c r="B80" s="83" t="s">
        <v>290</v>
      </c>
      <c r="C80" s="84" t="s">
        <v>112</v>
      </c>
      <c r="D80" s="84" t="s">
        <v>113</v>
      </c>
      <c r="E80" s="83" t="s">
        <v>114</v>
      </c>
      <c r="F80" s="85" t="s">
        <v>125</v>
      </c>
      <c r="G80" s="86" t="s">
        <v>165</v>
      </c>
      <c r="H80" s="86"/>
      <c r="I80" s="86">
        <v>2</v>
      </c>
      <c r="J80" s="84">
        <v>273</v>
      </c>
      <c r="K80" s="123"/>
      <c r="L80" s="117">
        <v>546</v>
      </c>
    </row>
    <row r="81" spans="1:12">
      <c r="A81" s="82">
        <v>43943</v>
      </c>
      <c r="B81" s="83" t="s">
        <v>290</v>
      </c>
      <c r="C81" s="84" t="s">
        <v>112</v>
      </c>
      <c r="D81" s="84" t="s">
        <v>113</v>
      </c>
      <c r="E81" s="83" t="s">
        <v>114</v>
      </c>
      <c r="F81" s="85" t="s">
        <v>166</v>
      </c>
      <c r="G81" s="86" t="s">
        <v>167</v>
      </c>
      <c r="H81" s="86"/>
      <c r="I81" s="86">
        <v>1</v>
      </c>
      <c r="J81" s="84">
        <v>2220</v>
      </c>
      <c r="K81" s="123"/>
      <c r="L81" s="117">
        <v>2220</v>
      </c>
    </row>
    <row r="82" spans="1:12">
      <c r="A82" s="82">
        <v>43959</v>
      </c>
      <c r="B82" s="83" t="s">
        <v>290</v>
      </c>
      <c r="C82" s="84" t="s">
        <v>112</v>
      </c>
      <c r="D82" s="84" t="s">
        <v>113</v>
      </c>
      <c r="E82" s="83" t="s">
        <v>114</v>
      </c>
      <c r="F82" s="85" t="s">
        <v>168</v>
      </c>
      <c r="G82" s="86" t="s">
        <v>169</v>
      </c>
      <c r="H82" s="86"/>
      <c r="I82" s="86">
        <v>2</v>
      </c>
      <c r="J82" s="84">
        <v>5630</v>
      </c>
      <c r="K82" s="123"/>
      <c r="L82" s="117">
        <v>11260</v>
      </c>
    </row>
    <row r="83" spans="1:12">
      <c r="A83" s="82">
        <v>43959</v>
      </c>
      <c r="B83" s="83" t="s">
        <v>290</v>
      </c>
      <c r="C83" s="84" t="s">
        <v>112</v>
      </c>
      <c r="D83" s="84" t="s">
        <v>113</v>
      </c>
      <c r="E83" s="83" t="s">
        <v>114</v>
      </c>
      <c r="F83" s="85" t="s">
        <v>168</v>
      </c>
      <c r="G83" s="86" t="s">
        <v>170</v>
      </c>
      <c r="H83" s="86"/>
      <c r="I83" s="86">
        <v>2</v>
      </c>
      <c r="J83" s="84">
        <v>7230</v>
      </c>
      <c r="K83" s="123"/>
      <c r="L83" s="117">
        <v>14460</v>
      </c>
    </row>
    <row r="84" spans="1:12">
      <c r="A84" s="82">
        <v>43960</v>
      </c>
      <c r="B84" s="83" t="s">
        <v>290</v>
      </c>
      <c r="C84" s="84" t="s">
        <v>112</v>
      </c>
      <c r="D84" s="84" t="s">
        <v>113</v>
      </c>
      <c r="E84" s="83" t="s">
        <v>114</v>
      </c>
      <c r="F84" s="85" t="s">
        <v>171</v>
      </c>
      <c r="G84" s="86" t="s">
        <v>172</v>
      </c>
      <c r="H84" s="86"/>
      <c r="I84" s="86">
        <v>1</v>
      </c>
      <c r="J84" s="84">
        <v>5841</v>
      </c>
      <c r="K84" s="123"/>
      <c r="L84" s="117">
        <v>5841</v>
      </c>
    </row>
    <row r="85" spans="1:12">
      <c r="A85" s="82">
        <v>43960</v>
      </c>
      <c r="B85" s="83" t="s">
        <v>290</v>
      </c>
      <c r="C85" s="84" t="s">
        <v>112</v>
      </c>
      <c r="D85" s="84" t="s">
        <v>113</v>
      </c>
      <c r="E85" s="83" t="s">
        <v>114</v>
      </c>
      <c r="F85" s="85" t="s">
        <v>173</v>
      </c>
      <c r="G85" s="86" t="s">
        <v>174</v>
      </c>
      <c r="H85" s="86"/>
      <c r="I85" s="86">
        <v>1</v>
      </c>
      <c r="J85" s="84">
        <v>6580</v>
      </c>
      <c r="K85" s="123"/>
      <c r="L85" s="117">
        <v>6580</v>
      </c>
    </row>
    <row r="86" spans="1:12">
      <c r="A86" s="82">
        <v>43960</v>
      </c>
      <c r="B86" s="83" t="s">
        <v>290</v>
      </c>
      <c r="C86" s="84" t="s">
        <v>112</v>
      </c>
      <c r="D86" s="84" t="s">
        <v>113</v>
      </c>
      <c r="E86" s="83" t="s">
        <v>114</v>
      </c>
      <c r="F86" s="85" t="s">
        <v>173</v>
      </c>
      <c r="G86" s="86" t="s">
        <v>175</v>
      </c>
      <c r="H86" s="86"/>
      <c r="I86" s="86">
        <v>1</v>
      </c>
      <c r="J86" s="84">
        <v>6030</v>
      </c>
      <c r="K86" s="123"/>
      <c r="L86" s="117">
        <v>6030</v>
      </c>
    </row>
    <row r="87" spans="1:12">
      <c r="A87" s="82">
        <v>43960</v>
      </c>
      <c r="B87" s="83" t="s">
        <v>290</v>
      </c>
      <c r="C87" s="84" t="s">
        <v>112</v>
      </c>
      <c r="D87" s="84" t="s">
        <v>113</v>
      </c>
      <c r="E87" s="83" t="s">
        <v>114</v>
      </c>
      <c r="F87" s="85" t="s">
        <v>305</v>
      </c>
      <c r="G87" s="86" t="s">
        <v>176</v>
      </c>
      <c r="H87" s="86"/>
      <c r="I87" s="86">
        <v>2</v>
      </c>
      <c r="J87" s="84">
        <v>3920</v>
      </c>
      <c r="K87" s="123"/>
      <c r="L87" s="117">
        <v>7840</v>
      </c>
    </row>
    <row r="88" spans="1:12">
      <c r="A88" s="82">
        <v>43963</v>
      </c>
      <c r="B88" s="83" t="s">
        <v>290</v>
      </c>
      <c r="C88" s="84" t="s">
        <v>112</v>
      </c>
      <c r="D88" s="84" t="s">
        <v>113</v>
      </c>
      <c r="E88" s="83" t="s">
        <v>114</v>
      </c>
      <c r="F88" s="85" t="s">
        <v>125</v>
      </c>
      <c r="G88" s="86" t="s">
        <v>120</v>
      </c>
      <c r="H88" s="86"/>
      <c r="I88" s="86">
        <v>10</v>
      </c>
      <c r="J88" s="84">
        <v>332</v>
      </c>
      <c r="K88" s="123"/>
      <c r="L88" s="117">
        <v>3320</v>
      </c>
    </row>
    <row r="89" spans="1:12">
      <c r="A89" s="82">
        <v>43963</v>
      </c>
      <c r="B89" s="83" t="s">
        <v>290</v>
      </c>
      <c r="C89" s="84" t="s">
        <v>112</v>
      </c>
      <c r="D89" s="84" t="s">
        <v>113</v>
      </c>
      <c r="E89" s="83" t="s">
        <v>114</v>
      </c>
      <c r="F89" s="85" t="s">
        <v>125</v>
      </c>
      <c r="G89" s="86" t="s">
        <v>177</v>
      </c>
      <c r="H89" s="86"/>
      <c r="I89" s="86">
        <v>5</v>
      </c>
      <c r="J89" s="84">
        <v>360</v>
      </c>
      <c r="K89" s="123"/>
      <c r="L89" s="117">
        <v>1800</v>
      </c>
    </row>
    <row r="90" spans="1:12">
      <c r="A90" s="82">
        <v>43963</v>
      </c>
      <c r="B90" s="83" t="s">
        <v>290</v>
      </c>
      <c r="C90" s="84" t="s">
        <v>112</v>
      </c>
      <c r="D90" s="84" t="s">
        <v>113</v>
      </c>
      <c r="E90" s="83" t="s">
        <v>114</v>
      </c>
      <c r="F90" s="85" t="s">
        <v>125</v>
      </c>
      <c r="G90" s="86" t="s">
        <v>126</v>
      </c>
      <c r="H90" s="86"/>
      <c r="I90" s="86">
        <v>5</v>
      </c>
      <c r="J90" s="84">
        <v>273</v>
      </c>
      <c r="K90" s="123"/>
      <c r="L90" s="117">
        <v>1365</v>
      </c>
    </row>
    <row r="91" spans="1:12">
      <c r="A91" s="82">
        <v>43959</v>
      </c>
      <c r="B91" s="83" t="s">
        <v>290</v>
      </c>
      <c r="C91" s="84" t="s">
        <v>112</v>
      </c>
      <c r="D91" s="84" t="s">
        <v>113</v>
      </c>
      <c r="E91" s="83" t="s">
        <v>114</v>
      </c>
      <c r="F91" s="85" t="s">
        <v>303</v>
      </c>
      <c r="G91" s="86" t="s">
        <v>142</v>
      </c>
      <c r="H91" s="86"/>
      <c r="I91" s="86">
        <v>5</v>
      </c>
      <c r="J91" s="84">
        <v>695</v>
      </c>
      <c r="K91" s="123"/>
      <c r="L91" s="117">
        <v>3475</v>
      </c>
    </row>
    <row r="92" spans="1:12">
      <c r="A92" s="82">
        <v>43959</v>
      </c>
      <c r="B92" s="83" t="s">
        <v>290</v>
      </c>
      <c r="C92" s="84" t="s">
        <v>112</v>
      </c>
      <c r="D92" s="84" t="s">
        <v>113</v>
      </c>
      <c r="E92" s="83" t="s">
        <v>114</v>
      </c>
      <c r="F92" s="85" t="s">
        <v>299</v>
      </c>
      <c r="G92" s="86" t="s">
        <v>142</v>
      </c>
      <c r="H92" s="86"/>
      <c r="I92" s="86">
        <v>2</v>
      </c>
      <c r="J92" s="84">
        <v>570</v>
      </c>
      <c r="K92" s="123"/>
      <c r="L92" s="117">
        <v>1140</v>
      </c>
    </row>
    <row r="93" spans="1:12">
      <c r="A93" s="82">
        <v>43959</v>
      </c>
      <c r="B93" s="83" t="s">
        <v>290</v>
      </c>
      <c r="C93" s="84" t="s">
        <v>112</v>
      </c>
      <c r="D93" s="84" t="s">
        <v>113</v>
      </c>
      <c r="E93" s="83" t="s">
        <v>114</v>
      </c>
      <c r="F93" s="85" t="s">
        <v>179</v>
      </c>
      <c r="G93" s="86" t="s">
        <v>180</v>
      </c>
      <c r="H93" s="86"/>
      <c r="I93" s="86">
        <v>4</v>
      </c>
      <c r="J93" s="84">
        <v>1313</v>
      </c>
      <c r="K93" s="123"/>
      <c r="L93" s="117">
        <v>5252</v>
      </c>
    </row>
    <row r="94" spans="1:12">
      <c r="A94" s="82">
        <v>43959</v>
      </c>
      <c r="B94" s="83" t="s">
        <v>290</v>
      </c>
      <c r="C94" s="84" t="s">
        <v>112</v>
      </c>
      <c r="D94" s="84" t="s">
        <v>113</v>
      </c>
      <c r="E94" s="83" t="s">
        <v>114</v>
      </c>
      <c r="F94" s="85" t="s">
        <v>303</v>
      </c>
      <c r="G94" s="86" t="s">
        <v>135</v>
      </c>
      <c r="H94" s="86"/>
      <c r="I94" s="86">
        <v>2</v>
      </c>
      <c r="J94" s="84">
        <v>453</v>
      </c>
      <c r="K94" s="123"/>
      <c r="L94" s="117">
        <v>906</v>
      </c>
    </row>
    <row r="95" spans="1:12">
      <c r="A95" s="82">
        <v>43959</v>
      </c>
      <c r="B95" s="83" t="s">
        <v>290</v>
      </c>
      <c r="C95" s="84" t="s">
        <v>112</v>
      </c>
      <c r="D95" s="84" t="s">
        <v>113</v>
      </c>
      <c r="E95" s="83" t="s">
        <v>114</v>
      </c>
      <c r="F95" s="85" t="s">
        <v>181</v>
      </c>
      <c r="G95" s="86" t="s">
        <v>182</v>
      </c>
      <c r="H95" s="86"/>
      <c r="I95" s="86">
        <v>2</v>
      </c>
      <c r="J95" s="84">
        <v>3340</v>
      </c>
      <c r="K95" s="123"/>
      <c r="L95" s="117">
        <v>6680</v>
      </c>
    </row>
    <row r="96" spans="1:12">
      <c r="A96" s="82">
        <v>43963</v>
      </c>
      <c r="B96" s="83" t="s">
        <v>290</v>
      </c>
      <c r="C96" s="84" t="s">
        <v>112</v>
      </c>
      <c r="D96" s="84" t="s">
        <v>113</v>
      </c>
      <c r="E96" s="83" t="s">
        <v>114</v>
      </c>
      <c r="F96" s="85" t="s">
        <v>291</v>
      </c>
      <c r="G96" s="86" t="s">
        <v>120</v>
      </c>
      <c r="H96" s="86"/>
      <c r="I96" s="86">
        <v>1</v>
      </c>
      <c r="J96" s="84">
        <v>1331</v>
      </c>
      <c r="K96" s="123"/>
      <c r="L96" s="117">
        <v>1331</v>
      </c>
    </row>
    <row r="97" spans="1:12">
      <c r="A97" s="82">
        <v>43962</v>
      </c>
      <c r="B97" s="83" t="s">
        <v>290</v>
      </c>
      <c r="C97" s="84" t="s">
        <v>112</v>
      </c>
      <c r="D97" s="84" t="s">
        <v>113</v>
      </c>
      <c r="E97" s="83" t="s">
        <v>114</v>
      </c>
      <c r="F97" s="85" t="s">
        <v>288</v>
      </c>
      <c r="G97" s="86" t="s">
        <v>184</v>
      </c>
      <c r="H97" s="86"/>
      <c r="I97" s="86">
        <v>2</v>
      </c>
      <c r="J97" s="84">
        <v>1039</v>
      </c>
      <c r="K97" s="123"/>
      <c r="L97" s="117">
        <v>2078</v>
      </c>
    </row>
    <row r="98" spans="1:12">
      <c r="A98" s="82">
        <v>43963</v>
      </c>
      <c r="B98" s="83" t="s">
        <v>290</v>
      </c>
      <c r="C98" s="84" t="s">
        <v>112</v>
      </c>
      <c r="D98" s="84" t="s">
        <v>113</v>
      </c>
      <c r="E98" s="83" t="s">
        <v>114</v>
      </c>
      <c r="F98" s="85" t="s">
        <v>308</v>
      </c>
      <c r="G98" s="86" t="s">
        <v>185</v>
      </c>
      <c r="H98" s="86"/>
      <c r="I98" s="86">
        <v>3</v>
      </c>
      <c r="J98" s="84">
        <v>360</v>
      </c>
      <c r="K98" s="123"/>
      <c r="L98" s="117">
        <v>1080</v>
      </c>
    </row>
    <row r="99" spans="1:12">
      <c r="A99" s="82">
        <v>43963</v>
      </c>
      <c r="B99" s="83" t="s">
        <v>290</v>
      </c>
      <c r="C99" s="84" t="s">
        <v>112</v>
      </c>
      <c r="D99" s="84" t="s">
        <v>113</v>
      </c>
      <c r="E99" s="83" t="s">
        <v>114</v>
      </c>
      <c r="F99" s="85" t="s">
        <v>308</v>
      </c>
      <c r="G99" s="86" t="s">
        <v>186</v>
      </c>
      <c r="H99" s="86"/>
      <c r="I99" s="86">
        <v>6</v>
      </c>
      <c r="J99" s="84">
        <v>427</v>
      </c>
      <c r="K99" s="123"/>
      <c r="L99" s="117">
        <v>2562</v>
      </c>
    </row>
    <row r="100" spans="1:12">
      <c r="A100" s="82">
        <v>43962</v>
      </c>
      <c r="B100" s="83" t="s">
        <v>290</v>
      </c>
      <c r="C100" s="84" t="s">
        <v>187</v>
      </c>
      <c r="D100" s="84" t="s">
        <v>113</v>
      </c>
      <c r="E100" s="83" t="s">
        <v>114</v>
      </c>
      <c r="F100" s="85" t="s">
        <v>188</v>
      </c>
      <c r="G100" s="86"/>
      <c r="H100" s="86"/>
      <c r="I100" s="86">
        <v>1</v>
      </c>
      <c r="J100" s="84">
        <v>89700</v>
      </c>
      <c r="K100" s="123"/>
      <c r="L100" s="117">
        <v>89700</v>
      </c>
    </row>
    <row r="101" spans="1:12">
      <c r="A101" s="82">
        <v>43959</v>
      </c>
      <c r="B101" s="83" t="s">
        <v>290</v>
      </c>
      <c r="C101" s="84" t="s">
        <v>112</v>
      </c>
      <c r="D101" s="84" t="s">
        <v>113</v>
      </c>
      <c r="E101" s="83" t="s">
        <v>114</v>
      </c>
      <c r="F101" s="85" t="s">
        <v>189</v>
      </c>
      <c r="G101" s="86" t="s">
        <v>190</v>
      </c>
      <c r="H101" s="86"/>
      <c r="I101" s="86">
        <v>1</v>
      </c>
      <c r="J101" s="84">
        <v>1360</v>
      </c>
      <c r="K101" s="123"/>
      <c r="L101" s="117">
        <v>1360</v>
      </c>
    </row>
    <row r="102" spans="1:12">
      <c r="A102" s="82">
        <v>43959</v>
      </c>
      <c r="B102" s="83" t="s">
        <v>290</v>
      </c>
      <c r="C102" s="84" t="s">
        <v>112</v>
      </c>
      <c r="D102" s="84" t="s">
        <v>113</v>
      </c>
      <c r="E102" s="83" t="s">
        <v>114</v>
      </c>
      <c r="F102" s="85" t="s">
        <v>189</v>
      </c>
      <c r="G102" s="86" t="s">
        <v>191</v>
      </c>
      <c r="H102" s="86"/>
      <c r="I102" s="86">
        <v>1</v>
      </c>
      <c r="J102" s="84">
        <v>2200</v>
      </c>
      <c r="K102" s="123"/>
      <c r="L102" s="117">
        <v>2200</v>
      </c>
    </row>
    <row r="103" spans="1:12">
      <c r="A103" s="82">
        <v>43959</v>
      </c>
      <c r="B103" s="83" t="s">
        <v>290</v>
      </c>
      <c r="C103" s="84" t="s">
        <v>112</v>
      </c>
      <c r="D103" s="84" t="s">
        <v>113</v>
      </c>
      <c r="E103" s="83" t="s">
        <v>114</v>
      </c>
      <c r="F103" s="85" t="s">
        <v>309</v>
      </c>
      <c r="G103" s="86" t="s">
        <v>192</v>
      </c>
      <c r="H103" s="86"/>
      <c r="I103" s="86">
        <v>2</v>
      </c>
      <c r="J103" s="84">
        <v>3990</v>
      </c>
      <c r="K103" s="123"/>
      <c r="L103" s="117">
        <v>7980</v>
      </c>
    </row>
    <row r="104" spans="1:12">
      <c r="A104" s="82">
        <v>43959</v>
      </c>
      <c r="B104" s="83" t="s">
        <v>290</v>
      </c>
      <c r="C104" s="84" t="s">
        <v>112</v>
      </c>
      <c r="D104" s="84" t="s">
        <v>113</v>
      </c>
      <c r="E104" s="83" t="s">
        <v>114</v>
      </c>
      <c r="F104" s="85" t="s">
        <v>309</v>
      </c>
      <c r="G104" s="86" t="s">
        <v>193</v>
      </c>
      <c r="H104" s="86"/>
      <c r="I104" s="86">
        <v>2</v>
      </c>
      <c r="J104" s="84">
        <v>8450</v>
      </c>
      <c r="K104" s="123"/>
      <c r="L104" s="117">
        <v>16900</v>
      </c>
    </row>
    <row r="105" spans="1:12">
      <c r="A105" s="82">
        <v>43959</v>
      </c>
      <c r="B105" s="83" t="s">
        <v>290</v>
      </c>
      <c r="C105" s="84" t="s">
        <v>112</v>
      </c>
      <c r="D105" s="84" t="s">
        <v>113</v>
      </c>
      <c r="E105" s="83" t="s">
        <v>114</v>
      </c>
      <c r="F105" s="85" t="s">
        <v>115</v>
      </c>
      <c r="G105" s="86" t="s">
        <v>194</v>
      </c>
      <c r="H105" s="86"/>
      <c r="I105" s="86">
        <v>2</v>
      </c>
      <c r="J105" s="84">
        <v>1292</v>
      </c>
      <c r="K105" s="123"/>
      <c r="L105" s="117">
        <v>2584</v>
      </c>
    </row>
    <row r="106" spans="1:12">
      <c r="A106" s="82">
        <v>43960</v>
      </c>
      <c r="B106" s="83" t="s">
        <v>290</v>
      </c>
      <c r="C106" s="84" t="s">
        <v>187</v>
      </c>
      <c r="D106" s="84" t="s">
        <v>113</v>
      </c>
      <c r="E106" s="83" t="s">
        <v>114</v>
      </c>
      <c r="F106" s="85" t="s">
        <v>195</v>
      </c>
      <c r="G106" s="86" t="s">
        <v>196</v>
      </c>
      <c r="H106" s="86"/>
      <c r="I106" s="86">
        <v>2</v>
      </c>
      <c r="J106" s="84">
        <v>2870</v>
      </c>
      <c r="K106" s="123"/>
      <c r="L106" s="117">
        <v>5740</v>
      </c>
    </row>
    <row r="107" spans="1:12">
      <c r="A107" s="82">
        <v>43963</v>
      </c>
      <c r="B107" s="83" t="s">
        <v>290</v>
      </c>
      <c r="C107" s="84" t="s">
        <v>112</v>
      </c>
      <c r="D107" s="84" t="s">
        <v>113</v>
      </c>
      <c r="E107" s="83" t="s">
        <v>114</v>
      </c>
      <c r="F107" s="85" t="s">
        <v>291</v>
      </c>
      <c r="G107" s="86" t="s">
        <v>120</v>
      </c>
      <c r="H107" s="86"/>
      <c r="I107" s="86">
        <v>1</v>
      </c>
      <c r="J107" s="84">
        <v>1331</v>
      </c>
      <c r="K107" s="123"/>
      <c r="L107" s="117">
        <v>1331</v>
      </c>
    </row>
    <row r="108" spans="1:12">
      <c r="A108" s="82">
        <v>43964</v>
      </c>
      <c r="B108" s="83" t="s">
        <v>290</v>
      </c>
      <c r="C108" s="84" t="s">
        <v>112</v>
      </c>
      <c r="D108" s="84" t="s">
        <v>113</v>
      </c>
      <c r="E108" s="83" t="s">
        <v>114</v>
      </c>
      <c r="F108" s="85" t="s">
        <v>288</v>
      </c>
      <c r="G108" s="86" t="s">
        <v>197</v>
      </c>
      <c r="H108" s="86"/>
      <c r="I108" s="86">
        <v>2</v>
      </c>
      <c r="J108" s="84">
        <v>1420</v>
      </c>
      <c r="K108" s="123"/>
      <c r="L108" s="117">
        <v>2840</v>
      </c>
    </row>
    <row r="109" spans="1:12">
      <c r="A109" s="82">
        <v>43964</v>
      </c>
      <c r="B109" s="83" t="s">
        <v>290</v>
      </c>
      <c r="C109" s="84" t="s">
        <v>112</v>
      </c>
      <c r="D109" s="84" t="s">
        <v>113</v>
      </c>
      <c r="E109" s="83" t="s">
        <v>114</v>
      </c>
      <c r="F109" s="85" t="s">
        <v>310</v>
      </c>
      <c r="G109" s="86" t="s">
        <v>135</v>
      </c>
      <c r="H109" s="86"/>
      <c r="I109" s="86">
        <v>1</v>
      </c>
      <c r="J109" s="84">
        <v>1520</v>
      </c>
      <c r="K109" s="123"/>
      <c r="L109" s="117">
        <v>1520</v>
      </c>
    </row>
    <row r="110" spans="1:12">
      <c r="A110" s="82">
        <v>43964</v>
      </c>
      <c r="B110" s="83" t="s">
        <v>290</v>
      </c>
      <c r="C110" s="84" t="s">
        <v>112</v>
      </c>
      <c r="D110" s="84" t="s">
        <v>113</v>
      </c>
      <c r="E110" s="83" t="s">
        <v>114</v>
      </c>
      <c r="F110" s="85" t="s">
        <v>311</v>
      </c>
      <c r="G110" s="86" t="s">
        <v>135</v>
      </c>
      <c r="H110" s="86"/>
      <c r="I110" s="86">
        <v>1</v>
      </c>
      <c r="J110" s="84">
        <v>2164</v>
      </c>
      <c r="K110" s="123"/>
      <c r="L110" s="117">
        <v>2164</v>
      </c>
    </row>
    <row r="111" spans="1:12">
      <c r="A111" s="82">
        <v>43965</v>
      </c>
      <c r="B111" s="83" t="s">
        <v>290</v>
      </c>
      <c r="C111" s="84" t="s">
        <v>112</v>
      </c>
      <c r="D111" s="84" t="s">
        <v>113</v>
      </c>
      <c r="E111" s="83" t="s">
        <v>114</v>
      </c>
      <c r="F111" s="85" t="s">
        <v>312</v>
      </c>
      <c r="G111" s="86" t="s">
        <v>126</v>
      </c>
      <c r="H111" s="86"/>
      <c r="I111" s="86">
        <v>4</v>
      </c>
      <c r="J111" s="84">
        <v>2920</v>
      </c>
      <c r="K111" s="123"/>
      <c r="L111" s="117">
        <v>11680</v>
      </c>
    </row>
    <row r="112" spans="1:12">
      <c r="A112" s="82">
        <v>43965</v>
      </c>
      <c r="B112" s="83" t="s">
        <v>290</v>
      </c>
      <c r="C112" s="84" t="s">
        <v>112</v>
      </c>
      <c r="D112" s="84" t="s">
        <v>113</v>
      </c>
      <c r="E112" s="83" t="s">
        <v>114</v>
      </c>
      <c r="F112" s="85" t="s">
        <v>313</v>
      </c>
      <c r="G112" s="86" t="s">
        <v>126</v>
      </c>
      <c r="H112" s="86"/>
      <c r="I112" s="86">
        <v>4</v>
      </c>
      <c r="J112" s="84">
        <v>2352</v>
      </c>
      <c r="K112" s="123"/>
      <c r="L112" s="117">
        <v>9408</v>
      </c>
    </row>
    <row r="113" spans="1:12">
      <c r="A113" s="82">
        <v>43969</v>
      </c>
      <c r="B113" s="83" t="s">
        <v>290</v>
      </c>
      <c r="C113" s="84" t="s">
        <v>112</v>
      </c>
      <c r="D113" s="84" t="s">
        <v>113</v>
      </c>
      <c r="E113" s="83" t="s">
        <v>114</v>
      </c>
      <c r="F113" s="85" t="s">
        <v>314</v>
      </c>
      <c r="G113" s="86" t="s">
        <v>126</v>
      </c>
      <c r="H113" s="86"/>
      <c r="I113" s="86">
        <v>2</v>
      </c>
      <c r="J113" s="84">
        <v>3066</v>
      </c>
      <c r="K113" s="123"/>
      <c r="L113" s="117">
        <v>6132</v>
      </c>
    </row>
    <row r="114" spans="1:12">
      <c r="A114" s="82">
        <v>43966</v>
      </c>
      <c r="B114" s="83" t="s">
        <v>290</v>
      </c>
      <c r="C114" s="84" t="s">
        <v>112</v>
      </c>
      <c r="D114" s="84" t="s">
        <v>113</v>
      </c>
      <c r="E114" s="83" t="s">
        <v>114</v>
      </c>
      <c r="F114" s="85" t="s">
        <v>315</v>
      </c>
      <c r="G114" s="86" t="s">
        <v>126</v>
      </c>
      <c r="H114" s="86"/>
      <c r="I114" s="86">
        <v>4</v>
      </c>
      <c r="J114" s="84">
        <v>2472</v>
      </c>
      <c r="K114" s="123"/>
      <c r="L114" s="117">
        <v>9888</v>
      </c>
    </row>
    <row r="115" spans="1:12">
      <c r="A115" s="82">
        <v>43966</v>
      </c>
      <c r="B115" s="83" t="s">
        <v>290</v>
      </c>
      <c r="C115" s="84" t="s">
        <v>112</v>
      </c>
      <c r="D115" s="84" t="s">
        <v>113</v>
      </c>
      <c r="E115" s="83" t="s">
        <v>114</v>
      </c>
      <c r="F115" s="85" t="s">
        <v>318</v>
      </c>
      <c r="G115" s="86" t="s">
        <v>184</v>
      </c>
      <c r="H115" s="86"/>
      <c r="I115" s="86">
        <v>1</v>
      </c>
      <c r="J115" s="84">
        <v>2675</v>
      </c>
      <c r="K115" s="123"/>
      <c r="L115" s="117">
        <v>2675</v>
      </c>
    </row>
    <row r="116" spans="1:12">
      <c r="A116" s="82">
        <v>43966</v>
      </c>
      <c r="B116" s="83" t="s">
        <v>290</v>
      </c>
      <c r="C116" s="84" t="s">
        <v>112</v>
      </c>
      <c r="D116" s="84" t="s">
        <v>113</v>
      </c>
      <c r="E116" s="83" t="s">
        <v>114</v>
      </c>
      <c r="F116" s="85" t="s">
        <v>319</v>
      </c>
      <c r="G116" s="86" t="s">
        <v>184</v>
      </c>
      <c r="H116" s="86"/>
      <c r="I116" s="86">
        <v>2</v>
      </c>
      <c r="J116" s="84">
        <v>1910</v>
      </c>
      <c r="K116" s="123"/>
      <c r="L116" s="117">
        <v>3820</v>
      </c>
    </row>
    <row r="117" spans="1:12">
      <c r="A117" s="82">
        <v>43964</v>
      </c>
      <c r="B117" s="83" t="s">
        <v>290</v>
      </c>
      <c r="C117" s="84" t="s">
        <v>112</v>
      </c>
      <c r="D117" s="84" t="s">
        <v>113</v>
      </c>
      <c r="E117" s="83" t="s">
        <v>114</v>
      </c>
      <c r="F117" s="85" t="s">
        <v>291</v>
      </c>
      <c r="G117" s="86" t="s">
        <v>198</v>
      </c>
      <c r="H117" s="86"/>
      <c r="I117" s="86">
        <v>3</v>
      </c>
      <c r="J117" s="84">
        <v>1331</v>
      </c>
      <c r="K117" s="123"/>
      <c r="L117" s="117">
        <v>3993</v>
      </c>
    </row>
    <row r="118" spans="1:12">
      <c r="A118" s="82">
        <v>43964</v>
      </c>
      <c r="B118" s="83" t="s">
        <v>290</v>
      </c>
      <c r="C118" s="84" t="s">
        <v>112</v>
      </c>
      <c r="D118" s="84" t="s">
        <v>113</v>
      </c>
      <c r="E118" s="83" t="s">
        <v>114</v>
      </c>
      <c r="F118" s="85" t="s">
        <v>287</v>
      </c>
      <c r="G118" s="86" t="s">
        <v>199</v>
      </c>
      <c r="H118" s="86"/>
      <c r="I118" s="86">
        <v>1</v>
      </c>
      <c r="J118" s="84">
        <v>2230</v>
      </c>
      <c r="K118" s="123"/>
      <c r="L118" s="117">
        <v>2230</v>
      </c>
    </row>
    <row r="119" spans="1:12">
      <c r="A119" s="82">
        <v>43964</v>
      </c>
      <c r="B119" s="83" t="s">
        <v>290</v>
      </c>
      <c r="C119" s="84" t="s">
        <v>112</v>
      </c>
      <c r="D119" s="84" t="s">
        <v>113</v>
      </c>
      <c r="E119" s="83" t="s">
        <v>114</v>
      </c>
      <c r="F119" s="85" t="s">
        <v>287</v>
      </c>
      <c r="G119" s="86" t="s">
        <v>177</v>
      </c>
      <c r="H119" s="86"/>
      <c r="I119" s="86">
        <v>2</v>
      </c>
      <c r="J119" s="84">
        <v>1302</v>
      </c>
      <c r="K119" s="123"/>
      <c r="L119" s="117">
        <v>2604</v>
      </c>
    </row>
    <row r="120" spans="1:12">
      <c r="A120" s="82">
        <v>43964</v>
      </c>
      <c r="B120" s="83" t="s">
        <v>290</v>
      </c>
      <c r="C120" s="84" t="s">
        <v>112</v>
      </c>
      <c r="D120" s="84" t="s">
        <v>113</v>
      </c>
      <c r="E120" s="83" t="s">
        <v>114</v>
      </c>
      <c r="F120" s="85" t="s">
        <v>291</v>
      </c>
      <c r="G120" s="86" t="s">
        <v>199</v>
      </c>
      <c r="H120" s="86"/>
      <c r="I120" s="86">
        <v>1</v>
      </c>
      <c r="J120" s="84">
        <v>2780</v>
      </c>
      <c r="K120" s="123"/>
      <c r="L120" s="117">
        <v>2780</v>
      </c>
    </row>
    <row r="121" spans="1:12">
      <c r="A121" s="82">
        <v>43964</v>
      </c>
      <c r="B121" s="83" t="s">
        <v>290</v>
      </c>
      <c r="C121" s="84" t="s">
        <v>112</v>
      </c>
      <c r="D121" s="84" t="s">
        <v>113</v>
      </c>
      <c r="E121" s="83" t="s">
        <v>114</v>
      </c>
      <c r="F121" s="85" t="s">
        <v>291</v>
      </c>
      <c r="G121" s="86" t="s">
        <v>177</v>
      </c>
      <c r="H121" s="86"/>
      <c r="I121" s="86">
        <v>6</v>
      </c>
      <c r="J121" s="84">
        <v>1612</v>
      </c>
      <c r="K121" s="123"/>
      <c r="L121" s="117">
        <v>9672</v>
      </c>
    </row>
    <row r="122" spans="1:12">
      <c r="A122" s="82">
        <v>43964</v>
      </c>
      <c r="B122" s="83" t="s">
        <v>290</v>
      </c>
      <c r="C122" s="84" t="s">
        <v>112</v>
      </c>
      <c r="D122" s="84" t="s">
        <v>113</v>
      </c>
      <c r="E122" s="83" t="s">
        <v>114</v>
      </c>
      <c r="F122" s="85" t="s">
        <v>312</v>
      </c>
      <c r="G122" s="86" t="s">
        <v>126</v>
      </c>
      <c r="H122" s="86"/>
      <c r="I122" s="86">
        <v>13</v>
      </c>
      <c r="J122" s="84">
        <v>2920</v>
      </c>
      <c r="K122" s="123"/>
      <c r="L122" s="117">
        <v>37960</v>
      </c>
    </row>
    <row r="123" spans="1:12">
      <c r="A123" s="82">
        <v>43964</v>
      </c>
      <c r="B123" s="83" t="s">
        <v>290</v>
      </c>
      <c r="C123" s="84" t="s">
        <v>112</v>
      </c>
      <c r="D123" s="84" t="s">
        <v>113</v>
      </c>
      <c r="E123" s="83" t="s">
        <v>114</v>
      </c>
      <c r="F123" s="85" t="s">
        <v>320</v>
      </c>
      <c r="G123" s="86" t="s">
        <v>126</v>
      </c>
      <c r="H123" s="86"/>
      <c r="I123" s="86">
        <v>3</v>
      </c>
      <c r="J123" s="84">
        <v>552</v>
      </c>
      <c r="K123" s="123"/>
      <c r="L123" s="117">
        <v>1656</v>
      </c>
    </row>
    <row r="124" spans="1:12">
      <c r="A124" s="82">
        <v>43964</v>
      </c>
      <c r="B124" s="83" t="s">
        <v>290</v>
      </c>
      <c r="C124" s="84" t="s">
        <v>112</v>
      </c>
      <c r="D124" s="84" t="s">
        <v>113</v>
      </c>
      <c r="E124" s="83" t="s">
        <v>114</v>
      </c>
      <c r="F124" s="85" t="s">
        <v>200</v>
      </c>
      <c r="G124" s="86" t="s">
        <v>201</v>
      </c>
      <c r="H124" s="86"/>
      <c r="I124" s="86">
        <v>1</v>
      </c>
      <c r="J124" s="84">
        <v>2527</v>
      </c>
      <c r="K124" s="123"/>
      <c r="L124" s="117">
        <v>2527</v>
      </c>
    </row>
    <row r="125" spans="1:12">
      <c r="A125" s="82">
        <v>43964</v>
      </c>
      <c r="B125" s="83" t="s">
        <v>290</v>
      </c>
      <c r="C125" s="84" t="s">
        <v>112</v>
      </c>
      <c r="D125" s="84" t="s">
        <v>113</v>
      </c>
      <c r="E125" s="83" t="s">
        <v>114</v>
      </c>
      <c r="F125" s="85" t="s">
        <v>299</v>
      </c>
      <c r="G125" s="86" t="s">
        <v>142</v>
      </c>
      <c r="H125" s="86"/>
      <c r="I125" s="86">
        <v>15</v>
      </c>
      <c r="J125" s="84">
        <v>570</v>
      </c>
      <c r="K125" s="123"/>
      <c r="L125" s="117">
        <v>8550</v>
      </c>
    </row>
    <row r="126" spans="1:12">
      <c r="A126" s="82">
        <v>43964</v>
      </c>
      <c r="B126" s="83" t="s">
        <v>290</v>
      </c>
      <c r="C126" s="84" t="s">
        <v>112</v>
      </c>
      <c r="D126" s="84" t="s">
        <v>113</v>
      </c>
      <c r="E126" s="83" t="s">
        <v>114</v>
      </c>
      <c r="F126" s="85" t="s">
        <v>303</v>
      </c>
      <c r="G126" s="86" t="s">
        <v>142</v>
      </c>
      <c r="H126" s="86"/>
      <c r="I126" s="86">
        <v>3</v>
      </c>
      <c r="J126" s="84">
        <v>695</v>
      </c>
      <c r="K126" s="123"/>
      <c r="L126" s="117">
        <v>2085</v>
      </c>
    </row>
    <row r="127" spans="1:12">
      <c r="A127" s="82">
        <v>43964</v>
      </c>
      <c r="B127" s="83" t="s">
        <v>290</v>
      </c>
      <c r="C127" s="84" t="s">
        <v>112</v>
      </c>
      <c r="D127" s="84" t="s">
        <v>113</v>
      </c>
      <c r="E127" s="83" t="s">
        <v>114</v>
      </c>
      <c r="F127" s="85" t="s">
        <v>303</v>
      </c>
      <c r="G127" s="86" t="s">
        <v>135</v>
      </c>
      <c r="H127" s="86"/>
      <c r="I127" s="86">
        <v>8</v>
      </c>
      <c r="J127" s="84">
        <v>453</v>
      </c>
      <c r="K127" s="123"/>
      <c r="L127" s="117">
        <v>3624</v>
      </c>
    </row>
    <row r="128" spans="1:12">
      <c r="A128" s="82">
        <v>43964</v>
      </c>
      <c r="B128" s="83" t="s">
        <v>290</v>
      </c>
      <c r="C128" s="84" t="s">
        <v>112</v>
      </c>
      <c r="D128" s="84" t="s">
        <v>113</v>
      </c>
      <c r="E128" s="83" t="s">
        <v>114</v>
      </c>
      <c r="F128" s="85" t="s">
        <v>125</v>
      </c>
      <c r="G128" s="86" t="s">
        <v>120</v>
      </c>
      <c r="H128" s="86"/>
      <c r="I128" s="86">
        <v>6</v>
      </c>
      <c r="J128" s="84">
        <v>332</v>
      </c>
      <c r="K128" s="123"/>
      <c r="L128" s="117">
        <v>1992</v>
      </c>
    </row>
    <row r="129" spans="1:12">
      <c r="A129" s="82">
        <v>43964</v>
      </c>
      <c r="B129" s="83" t="s">
        <v>290</v>
      </c>
      <c r="C129" s="84" t="s">
        <v>112</v>
      </c>
      <c r="D129" s="84" t="s">
        <v>113</v>
      </c>
      <c r="E129" s="83" t="s">
        <v>114</v>
      </c>
      <c r="F129" s="85" t="s">
        <v>125</v>
      </c>
      <c r="G129" s="86" t="s">
        <v>126</v>
      </c>
      <c r="H129" s="86"/>
      <c r="I129" s="86">
        <v>1</v>
      </c>
      <c r="J129" s="84">
        <v>273</v>
      </c>
      <c r="K129" s="123"/>
      <c r="L129" s="117">
        <v>273</v>
      </c>
    </row>
    <row r="130" spans="1:12">
      <c r="A130" s="82">
        <v>43964</v>
      </c>
      <c r="B130" s="83" t="s">
        <v>290</v>
      </c>
      <c r="C130" s="84" t="s">
        <v>112</v>
      </c>
      <c r="D130" s="84" t="s">
        <v>113</v>
      </c>
      <c r="E130" s="83" t="s">
        <v>114</v>
      </c>
      <c r="F130" s="85" t="s">
        <v>125</v>
      </c>
      <c r="G130" s="86" t="s">
        <v>116</v>
      </c>
      <c r="H130" s="86"/>
      <c r="I130" s="86">
        <v>1</v>
      </c>
      <c r="J130" s="84">
        <v>213</v>
      </c>
      <c r="K130" s="123"/>
      <c r="L130" s="117">
        <v>213</v>
      </c>
    </row>
    <row r="131" spans="1:12">
      <c r="A131" s="82">
        <v>43964</v>
      </c>
      <c r="B131" s="83" t="s">
        <v>290</v>
      </c>
      <c r="C131" s="84" t="s">
        <v>112</v>
      </c>
      <c r="D131" s="84" t="s">
        <v>113</v>
      </c>
      <c r="E131" s="83" t="s">
        <v>114</v>
      </c>
      <c r="F131" s="85" t="s">
        <v>288</v>
      </c>
      <c r="G131" s="86" t="s">
        <v>197</v>
      </c>
      <c r="H131" s="86"/>
      <c r="I131" s="86">
        <v>4</v>
      </c>
      <c r="J131" s="84">
        <v>1420</v>
      </c>
      <c r="K131" s="123"/>
      <c r="L131" s="117">
        <v>5680</v>
      </c>
    </row>
    <row r="132" spans="1:12">
      <c r="A132" s="82">
        <v>43964</v>
      </c>
      <c r="B132" s="83" t="s">
        <v>290</v>
      </c>
      <c r="C132" s="84" t="s">
        <v>112</v>
      </c>
      <c r="D132" s="84" t="s">
        <v>113</v>
      </c>
      <c r="E132" s="83" t="s">
        <v>114</v>
      </c>
      <c r="F132" s="85" t="s">
        <v>288</v>
      </c>
      <c r="G132" s="86" t="s">
        <v>184</v>
      </c>
      <c r="H132" s="86"/>
      <c r="I132" s="86">
        <v>7</v>
      </c>
      <c r="J132" s="84">
        <v>1039</v>
      </c>
      <c r="K132" s="123"/>
      <c r="L132" s="117">
        <v>7273</v>
      </c>
    </row>
    <row r="133" spans="1:12">
      <c r="A133" s="82">
        <v>43964</v>
      </c>
      <c r="B133" s="83" t="s">
        <v>290</v>
      </c>
      <c r="C133" s="84" t="s">
        <v>112</v>
      </c>
      <c r="D133" s="84" t="s">
        <v>113</v>
      </c>
      <c r="E133" s="83" t="s">
        <v>114</v>
      </c>
      <c r="F133" s="85" t="s">
        <v>202</v>
      </c>
      <c r="G133" s="86" t="s">
        <v>203</v>
      </c>
      <c r="H133" s="86"/>
      <c r="I133" s="86">
        <v>1</v>
      </c>
      <c r="J133" s="84">
        <v>1820</v>
      </c>
      <c r="K133" s="123"/>
      <c r="L133" s="117">
        <v>1820</v>
      </c>
    </row>
    <row r="134" spans="1:12">
      <c r="A134" s="82">
        <v>43964</v>
      </c>
      <c r="B134" s="83" t="s">
        <v>290</v>
      </c>
      <c r="C134" s="84" t="s">
        <v>112</v>
      </c>
      <c r="D134" s="84" t="s">
        <v>113</v>
      </c>
      <c r="E134" s="83" t="s">
        <v>114</v>
      </c>
      <c r="F134" s="85" t="s">
        <v>202</v>
      </c>
      <c r="G134" s="86" t="s">
        <v>204</v>
      </c>
      <c r="H134" s="86"/>
      <c r="I134" s="86">
        <v>1</v>
      </c>
      <c r="J134" s="84">
        <v>2300</v>
      </c>
      <c r="K134" s="123"/>
      <c r="L134" s="117">
        <v>2300</v>
      </c>
    </row>
    <row r="135" spans="1:12">
      <c r="A135" s="82">
        <v>43964</v>
      </c>
      <c r="B135" s="83" t="s">
        <v>290</v>
      </c>
      <c r="C135" s="84" t="s">
        <v>112</v>
      </c>
      <c r="D135" s="84" t="s">
        <v>113</v>
      </c>
      <c r="E135" s="83" t="s">
        <v>114</v>
      </c>
      <c r="F135" s="85" t="s">
        <v>205</v>
      </c>
      <c r="G135" s="86" t="s">
        <v>180</v>
      </c>
      <c r="H135" s="86"/>
      <c r="I135" s="86">
        <v>2</v>
      </c>
      <c r="J135" s="84">
        <v>1313</v>
      </c>
      <c r="K135" s="123"/>
      <c r="L135" s="117">
        <v>2626</v>
      </c>
    </row>
    <row r="136" spans="1:12">
      <c r="A136" s="82">
        <v>43964</v>
      </c>
      <c r="B136" s="83" t="s">
        <v>290</v>
      </c>
      <c r="C136" s="84" t="s">
        <v>112</v>
      </c>
      <c r="D136" s="84" t="s">
        <v>113</v>
      </c>
      <c r="E136" s="83" t="s">
        <v>114</v>
      </c>
      <c r="F136" s="85" t="s">
        <v>205</v>
      </c>
      <c r="G136" s="86" t="s">
        <v>206</v>
      </c>
      <c r="H136" s="86"/>
      <c r="I136" s="86">
        <v>4</v>
      </c>
      <c r="J136" s="84">
        <v>1694</v>
      </c>
      <c r="K136" s="123"/>
      <c r="L136" s="117">
        <v>6776</v>
      </c>
    </row>
    <row r="137" spans="1:12">
      <c r="A137" s="82">
        <v>43964</v>
      </c>
      <c r="B137" s="83" t="s">
        <v>290</v>
      </c>
      <c r="C137" s="84" t="s">
        <v>112</v>
      </c>
      <c r="D137" s="84" t="s">
        <v>113</v>
      </c>
      <c r="E137" s="83" t="s">
        <v>114</v>
      </c>
      <c r="F137" s="85" t="s">
        <v>205</v>
      </c>
      <c r="G137" s="86" t="s">
        <v>207</v>
      </c>
      <c r="H137" s="86"/>
      <c r="I137" s="86">
        <v>1</v>
      </c>
      <c r="J137" s="84">
        <v>2005</v>
      </c>
      <c r="K137" s="123"/>
      <c r="L137" s="117">
        <v>2005</v>
      </c>
    </row>
    <row r="138" spans="1:12">
      <c r="A138" s="82">
        <v>43964</v>
      </c>
      <c r="B138" s="83" t="s">
        <v>290</v>
      </c>
      <c r="C138" s="84" t="s">
        <v>112</v>
      </c>
      <c r="D138" s="84" t="s">
        <v>113</v>
      </c>
      <c r="E138" s="83" t="s">
        <v>114</v>
      </c>
      <c r="F138" s="85" t="s">
        <v>205</v>
      </c>
      <c r="G138" s="86" t="s">
        <v>208</v>
      </c>
      <c r="H138" s="86"/>
      <c r="I138" s="86">
        <v>1</v>
      </c>
      <c r="J138" s="84">
        <v>1935</v>
      </c>
      <c r="K138" s="123"/>
      <c r="L138" s="117">
        <v>1935</v>
      </c>
    </row>
    <row r="139" spans="1:12">
      <c r="A139" s="82">
        <v>43964</v>
      </c>
      <c r="B139" s="83" t="s">
        <v>290</v>
      </c>
      <c r="C139" s="84" t="s">
        <v>112</v>
      </c>
      <c r="D139" s="84" t="s">
        <v>113</v>
      </c>
      <c r="E139" s="83" t="s">
        <v>114</v>
      </c>
      <c r="F139" s="85" t="s">
        <v>121</v>
      </c>
      <c r="G139" s="86" t="s">
        <v>131</v>
      </c>
      <c r="H139" s="86"/>
      <c r="I139" s="86">
        <v>2</v>
      </c>
      <c r="J139" s="84">
        <v>2282</v>
      </c>
      <c r="K139" s="123"/>
      <c r="L139" s="117">
        <v>4564</v>
      </c>
    </row>
    <row r="140" spans="1:12">
      <c r="A140" s="82">
        <v>43964</v>
      </c>
      <c r="B140" s="83" t="s">
        <v>290</v>
      </c>
      <c r="C140" s="84" t="s">
        <v>112</v>
      </c>
      <c r="D140" s="84" t="s">
        <v>113</v>
      </c>
      <c r="E140" s="83" t="s">
        <v>114</v>
      </c>
      <c r="F140" s="85" t="s">
        <v>121</v>
      </c>
      <c r="G140" s="86" t="s">
        <v>122</v>
      </c>
      <c r="H140" s="86"/>
      <c r="I140" s="86">
        <v>1</v>
      </c>
      <c r="J140" s="84">
        <v>3045</v>
      </c>
      <c r="K140" s="123"/>
      <c r="L140" s="117">
        <v>3045</v>
      </c>
    </row>
    <row r="141" spans="1:12">
      <c r="A141" s="82">
        <v>43964</v>
      </c>
      <c r="B141" s="83" t="s">
        <v>290</v>
      </c>
      <c r="C141" s="84" t="s">
        <v>112</v>
      </c>
      <c r="D141" s="84" t="s">
        <v>113</v>
      </c>
      <c r="E141" s="83" t="s">
        <v>114</v>
      </c>
      <c r="F141" s="85" t="s">
        <v>121</v>
      </c>
      <c r="G141" s="86" t="s">
        <v>128</v>
      </c>
      <c r="H141" s="86"/>
      <c r="I141" s="86">
        <v>2</v>
      </c>
      <c r="J141" s="84">
        <v>2989</v>
      </c>
      <c r="K141" s="123"/>
      <c r="L141" s="117">
        <v>5978</v>
      </c>
    </row>
    <row r="142" spans="1:12">
      <c r="A142" s="82">
        <v>43964</v>
      </c>
      <c r="B142" s="83" t="s">
        <v>290</v>
      </c>
      <c r="C142" s="84" t="s">
        <v>112</v>
      </c>
      <c r="D142" s="84" t="s">
        <v>113</v>
      </c>
      <c r="E142" s="83" t="s">
        <v>114</v>
      </c>
      <c r="F142" s="85" t="s">
        <v>121</v>
      </c>
      <c r="G142" s="86" t="s">
        <v>209</v>
      </c>
      <c r="H142" s="86"/>
      <c r="I142" s="86">
        <v>1</v>
      </c>
      <c r="J142" s="84">
        <v>3404</v>
      </c>
      <c r="K142" s="123"/>
      <c r="L142" s="117">
        <v>3404</v>
      </c>
    </row>
    <row r="143" spans="1:12">
      <c r="A143" s="82">
        <v>43964</v>
      </c>
      <c r="B143" s="83" t="s">
        <v>290</v>
      </c>
      <c r="C143" s="84" t="s">
        <v>112</v>
      </c>
      <c r="D143" s="84" t="s">
        <v>113</v>
      </c>
      <c r="E143" s="83" t="s">
        <v>114</v>
      </c>
      <c r="F143" s="85" t="s">
        <v>121</v>
      </c>
      <c r="G143" s="86" t="s">
        <v>210</v>
      </c>
      <c r="H143" s="86"/>
      <c r="I143" s="86">
        <v>1</v>
      </c>
      <c r="J143" s="84">
        <v>3544</v>
      </c>
      <c r="K143" s="123"/>
      <c r="L143" s="117">
        <v>3544</v>
      </c>
    </row>
    <row r="144" spans="1:12">
      <c r="A144" s="82">
        <v>43964</v>
      </c>
      <c r="B144" s="83" t="s">
        <v>290</v>
      </c>
      <c r="C144" s="84" t="s">
        <v>112</v>
      </c>
      <c r="D144" s="84" t="s">
        <v>113</v>
      </c>
      <c r="E144" s="83" t="s">
        <v>114</v>
      </c>
      <c r="F144" s="85" t="s">
        <v>211</v>
      </c>
      <c r="G144" s="86" t="s">
        <v>212</v>
      </c>
      <c r="H144" s="86"/>
      <c r="I144" s="86">
        <v>1</v>
      </c>
      <c r="J144" s="84">
        <v>2400</v>
      </c>
      <c r="K144" s="123"/>
      <c r="L144" s="117">
        <v>2400</v>
      </c>
    </row>
    <row r="145" spans="1:12">
      <c r="A145" s="82">
        <v>43964</v>
      </c>
      <c r="B145" s="83" t="s">
        <v>290</v>
      </c>
      <c r="C145" s="84" t="s">
        <v>112</v>
      </c>
      <c r="D145" s="84" t="s">
        <v>113</v>
      </c>
      <c r="E145" s="83" t="s">
        <v>114</v>
      </c>
      <c r="F145" s="85" t="s">
        <v>211</v>
      </c>
      <c r="G145" s="86" t="s">
        <v>213</v>
      </c>
      <c r="H145" s="86"/>
      <c r="I145" s="86">
        <v>1</v>
      </c>
      <c r="J145" s="84">
        <v>1940</v>
      </c>
      <c r="K145" s="123"/>
      <c r="L145" s="117">
        <v>1940</v>
      </c>
    </row>
    <row r="146" spans="1:12">
      <c r="A146" s="82">
        <v>43966</v>
      </c>
      <c r="B146" s="83" t="s">
        <v>290</v>
      </c>
      <c r="C146" s="84" t="s">
        <v>112</v>
      </c>
      <c r="D146" s="84" t="s">
        <v>113</v>
      </c>
      <c r="E146" s="83" t="s">
        <v>114</v>
      </c>
      <c r="F146" s="85" t="s">
        <v>125</v>
      </c>
      <c r="G146" s="86" t="s">
        <v>120</v>
      </c>
      <c r="H146" s="86"/>
      <c r="I146" s="86">
        <v>6</v>
      </c>
      <c r="J146" s="84">
        <v>332</v>
      </c>
      <c r="K146" s="123"/>
      <c r="L146" s="117">
        <v>1992</v>
      </c>
    </row>
    <row r="147" spans="1:12">
      <c r="A147" s="82">
        <v>43966</v>
      </c>
      <c r="B147" s="83" t="s">
        <v>290</v>
      </c>
      <c r="C147" s="84" t="s">
        <v>112</v>
      </c>
      <c r="D147" s="84" t="s">
        <v>113</v>
      </c>
      <c r="E147" s="83" t="s">
        <v>114</v>
      </c>
      <c r="F147" s="85" t="s">
        <v>303</v>
      </c>
      <c r="G147" s="86" t="s">
        <v>142</v>
      </c>
      <c r="H147" s="86"/>
      <c r="I147" s="86">
        <v>7</v>
      </c>
      <c r="J147" s="84">
        <v>695</v>
      </c>
      <c r="K147" s="123"/>
      <c r="L147" s="117">
        <v>4865</v>
      </c>
    </row>
    <row r="148" spans="1:12">
      <c r="A148" s="82">
        <v>43966</v>
      </c>
      <c r="B148" s="83" t="s">
        <v>290</v>
      </c>
      <c r="C148" s="84" t="s">
        <v>112</v>
      </c>
      <c r="D148" s="84" t="s">
        <v>113</v>
      </c>
      <c r="E148" s="83" t="s">
        <v>114</v>
      </c>
      <c r="F148" s="85" t="s">
        <v>299</v>
      </c>
      <c r="G148" s="86" t="s">
        <v>142</v>
      </c>
      <c r="H148" s="86"/>
      <c r="I148" s="86">
        <v>4</v>
      </c>
      <c r="J148" s="84">
        <v>570</v>
      </c>
      <c r="K148" s="123"/>
      <c r="L148" s="117">
        <v>2280</v>
      </c>
    </row>
    <row r="149" spans="1:12">
      <c r="A149" s="82">
        <v>43966</v>
      </c>
      <c r="B149" s="83" t="s">
        <v>290</v>
      </c>
      <c r="C149" s="84" t="s">
        <v>112</v>
      </c>
      <c r="D149" s="84" t="s">
        <v>113</v>
      </c>
      <c r="E149" s="83" t="s">
        <v>114</v>
      </c>
      <c r="F149" s="85" t="s">
        <v>214</v>
      </c>
      <c r="G149" s="86" t="s">
        <v>215</v>
      </c>
      <c r="H149" s="86"/>
      <c r="I149" s="86">
        <v>2</v>
      </c>
      <c r="J149" s="84">
        <v>12500</v>
      </c>
      <c r="K149" s="123"/>
      <c r="L149" s="117">
        <v>25000</v>
      </c>
    </row>
    <row r="150" spans="1:12">
      <c r="A150" s="82">
        <v>43966</v>
      </c>
      <c r="B150" s="83" t="s">
        <v>290</v>
      </c>
      <c r="C150" s="84" t="s">
        <v>112</v>
      </c>
      <c r="D150" s="84" t="s">
        <v>113</v>
      </c>
      <c r="E150" s="83" t="s">
        <v>114</v>
      </c>
      <c r="F150" s="85" t="s">
        <v>171</v>
      </c>
      <c r="G150" s="86" t="s">
        <v>216</v>
      </c>
      <c r="H150" s="86"/>
      <c r="I150" s="86">
        <v>2</v>
      </c>
      <c r="J150" s="84">
        <v>7503</v>
      </c>
      <c r="K150" s="123"/>
      <c r="L150" s="117">
        <v>15006</v>
      </c>
    </row>
    <row r="151" spans="1:12">
      <c r="A151" s="82">
        <v>43966</v>
      </c>
      <c r="B151" s="83" t="s">
        <v>290</v>
      </c>
      <c r="C151" s="84" t="s">
        <v>112</v>
      </c>
      <c r="D151" s="84" t="s">
        <v>113</v>
      </c>
      <c r="E151" s="83" t="s">
        <v>114</v>
      </c>
      <c r="F151" s="85" t="s">
        <v>121</v>
      </c>
      <c r="G151" s="86" t="s">
        <v>217</v>
      </c>
      <c r="H151" s="86"/>
      <c r="I151" s="86">
        <v>3</v>
      </c>
      <c r="J151" s="84">
        <v>5509</v>
      </c>
      <c r="K151" s="123"/>
      <c r="L151" s="117">
        <v>16527</v>
      </c>
    </row>
    <row r="152" spans="1:12">
      <c r="A152" s="82">
        <v>43966</v>
      </c>
      <c r="B152" s="83" t="s">
        <v>290</v>
      </c>
      <c r="C152" s="84" t="s">
        <v>112</v>
      </c>
      <c r="D152" s="84" t="s">
        <v>113</v>
      </c>
      <c r="E152" s="83" t="s">
        <v>114</v>
      </c>
      <c r="F152" s="85" t="s">
        <v>121</v>
      </c>
      <c r="G152" s="86" t="s">
        <v>218</v>
      </c>
      <c r="H152" s="86"/>
      <c r="I152" s="86">
        <v>3</v>
      </c>
      <c r="J152" s="84">
        <v>3977</v>
      </c>
      <c r="K152" s="123"/>
      <c r="L152" s="117">
        <v>11931</v>
      </c>
    </row>
    <row r="153" spans="1:12">
      <c r="A153" s="82">
        <v>43966</v>
      </c>
      <c r="B153" s="83" t="s">
        <v>290</v>
      </c>
      <c r="C153" s="84" t="s">
        <v>112</v>
      </c>
      <c r="D153" s="84" t="s">
        <v>113</v>
      </c>
      <c r="E153" s="83" t="s">
        <v>114</v>
      </c>
      <c r="F153" s="85" t="s">
        <v>121</v>
      </c>
      <c r="G153" s="86" t="s">
        <v>219</v>
      </c>
      <c r="H153" s="86"/>
      <c r="I153" s="86">
        <v>1</v>
      </c>
      <c r="J153" s="84">
        <v>2331</v>
      </c>
      <c r="K153" s="123"/>
      <c r="L153" s="117">
        <v>2331</v>
      </c>
    </row>
    <row r="154" spans="1:12">
      <c r="A154" s="82">
        <v>43966</v>
      </c>
      <c r="B154" s="83" t="s">
        <v>290</v>
      </c>
      <c r="C154" s="84" t="s">
        <v>112</v>
      </c>
      <c r="D154" s="84" t="s">
        <v>113</v>
      </c>
      <c r="E154" s="83" t="s">
        <v>114</v>
      </c>
      <c r="F154" s="85" t="s">
        <v>121</v>
      </c>
      <c r="G154" s="86" t="s">
        <v>131</v>
      </c>
      <c r="H154" s="86"/>
      <c r="I154" s="86">
        <v>1</v>
      </c>
      <c r="J154" s="84">
        <v>2282</v>
      </c>
      <c r="K154" s="123"/>
      <c r="L154" s="117">
        <v>2282</v>
      </c>
    </row>
    <row r="155" spans="1:12">
      <c r="A155" s="82">
        <v>43966</v>
      </c>
      <c r="B155" s="83" t="s">
        <v>290</v>
      </c>
      <c r="C155" s="84" t="s">
        <v>112</v>
      </c>
      <c r="D155" s="84" t="s">
        <v>113</v>
      </c>
      <c r="E155" s="83" t="s">
        <v>114</v>
      </c>
      <c r="F155" s="85" t="s">
        <v>115</v>
      </c>
      <c r="G155" s="86" t="s">
        <v>220</v>
      </c>
      <c r="H155" s="86"/>
      <c r="I155" s="86">
        <v>20</v>
      </c>
      <c r="J155" s="84">
        <v>1004</v>
      </c>
      <c r="K155" s="123"/>
      <c r="L155" s="117">
        <v>20080</v>
      </c>
    </row>
    <row r="156" spans="1:12">
      <c r="A156" s="82">
        <v>43966</v>
      </c>
      <c r="B156" s="83" t="s">
        <v>290</v>
      </c>
      <c r="C156" s="84" t="s">
        <v>112</v>
      </c>
      <c r="D156" s="84" t="s">
        <v>113</v>
      </c>
      <c r="E156" s="83" t="s">
        <v>114</v>
      </c>
      <c r="F156" s="85" t="s">
        <v>321</v>
      </c>
      <c r="G156" s="86" t="s">
        <v>183</v>
      </c>
      <c r="H156" s="86"/>
      <c r="I156" s="86">
        <v>44</v>
      </c>
      <c r="J156" s="84">
        <v>4491</v>
      </c>
      <c r="K156" s="123"/>
      <c r="L156" s="117">
        <v>197604</v>
      </c>
    </row>
    <row r="157" spans="1:12">
      <c r="A157" s="82">
        <v>43966</v>
      </c>
      <c r="B157" s="83" t="s">
        <v>290</v>
      </c>
      <c r="C157" s="84" t="s">
        <v>112</v>
      </c>
      <c r="D157" s="84" t="s">
        <v>113</v>
      </c>
      <c r="E157" s="83" t="s">
        <v>114</v>
      </c>
      <c r="F157" s="85" t="s">
        <v>115</v>
      </c>
      <c r="G157" s="86" t="s">
        <v>126</v>
      </c>
      <c r="H157" s="86"/>
      <c r="I157" s="86">
        <v>2</v>
      </c>
      <c r="J157" s="84">
        <v>899</v>
      </c>
      <c r="K157" s="123"/>
      <c r="L157" s="117">
        <v>1798</v>
      </c>
    </row>
    <row r="158" spans="1:12">
      <c r="A158" s="82">
        <v>43969</v>
      </c>
      <c r="B158" s="83" t="s">
        <v>290</v>
      </c>
      <c r="C158" s="84" t="s">
        <v>112</v>
      </c>
      <c r="D158" s="84" t="s">
        <v>113</v>
      </c>
      <c r="E158" s="83" t="s">
        <v>114</v>
      </c>
      <c r="F158" s="85" t="s">
        <v>152</v>
      </c>
      <c r="G158" s="86" t="s">
        <v>221</v>
      </c>
      <c r="H158" s="86"/>
      <c r="I158" s="86">
        <v>1</v>
      </c>
      <c r="J158" s="84">
        <v>4290</v>
      </c>
      <c r="K158" s="123"/>
      <c r="L158" s="117">
        <v>4290</v>
      </c>
    </row>
    <row r="159" spans="1:12">
      <c r="A159" s="82">
        <v>43970</v>
      </c>
      <c r="B159" s="83" t="s">
        <v>290</v>
      </c>
      <c r="C159" s="84" t="s">
        <v>112</v>
      </c>
      <c r="D159" s="84" t="s">
        <v>113</v>
      </c>
      <c r="E159" s="83" t="s">
        <v>114</v>
      </c>
      <c r="F159" s="85" t="s">
        <v>303</v>
      </c>
      <c r="G159" s="86" t="s">
        <v>142</v>
      </c>
      <c r="H159" s="86"/>
      <c r="I159" s="86">
        <v>4</v>
      </c>
      <c r="J159" s="84">
        <v>695</v>
      </c>
      <c r="K159" s="123"/>
      <c r="L159" s="117">
        <v>2780</v>
      </c>
    </row>
    <row r="160" spans="1:12">
      <c r="A160" s="82">
        <v>43970</v>
      </c>
      <c r="B160" s="83" t="s">
        <v>290</v>
      </c>
      <c r="C160" s="84" t="s">
        <v>112</v>
      </c>
      <c r="D160" s="84" t="s">
        <v>113</v>
      </c>
      <c r="E160" s="83" t="s">
        <v>114</v>
      </c>
      <c r="F160" s="85" t="s">
        <v>299</v>
      </c>
      <c r="G160" s="86" t="s">
        <v>142</v>
      </c>
      <c r="H160" s="86"/>
      <c r="I160" s="86">
        <v>2</v>
      </c>
      <c r="J160" s="84">
        <v>570</v>
      </c>
      <c r="K160" s="123"/>
      <c r="L160" s="117">
        <v>1140</v>
      </c>
    </row>
    <row r="161" spans="1:12">
      <c r="A161" s="82">
        <v>43970</v>
      </c>
      <c r="B161" s="83" t="s">
        <v>290</v>
      </c>
      <c r="C161" s="84" t="s">
        <v>112</v>
      </c>
      <c r="D161" s="84" t="s">
        <v>113</v>
      </c>
      <c r="E161" s="83" t="s">
        <v>114</v>
      </c>
      <c r="F161" s="85" t="s">
        <v>291</v>
      </c>
      <c r="G161" s="86" t="s">
        <v>120</v>
      </c>
      <c r="H161" s="86"/>
      <c r="I161" s="86">
        <v>4</v>
      </c>
      <c r="J161" s="84">
        <v>1331</v>
      </c>
      <c r="K161" s="123"/>
      <c r="L161" s="117">
        <v>5324</v>
      </c>
    </row>
    <row r="162" spans="1:12">
      <c r="A162" s="82">
        <v>43970</v>
      </c>
      <c r="B162" s="83" t="s">
        <v>290</v>
      </c>
      <c r="C162" s="84" t="s">
        <v>112</v>
      </c>
      <c r="D162" s="84" t="s">
        <v>113</v>
      </c>
      <c r="E162" s="83" t="s">
        <v>114</v>
      </c>
      <c r="F162" s="85" t="s">
        <v>291</v>
      </c>
      <c r="G162" s="86" t="s">
        <v>124</v>
      </c>
      <c r="H162" s="86"/>
      <c r="I162" s="86">
        <v>10</v>
      </c>
      <c r="J162" s="84">
        <v>1881</v>
      </c>
      <c r="K162" s="123"/>
      <c r="L162" s="117">
        <v>18810</v>
      </c>
    </row>
    <row r="163" spans="1:12">
      <c r="A163" s="82">
        <v>43970</v>
      </c>
      <c r="B163" s="83" t="s">
        <v>290</v>
      </c>
      <c r="C163" s="84" t="s">
        <v>112</v>
      </c>
      <c r="D163" s="84" t="s">
        <v>113</v>
      </c>
      <c r="E163" s="83" t="s">
        <v>114</v>
      </c>
      <c r="F163" s="85" t="s">
        <v>287</v>
      </c>
      <c r="G163" s="86" t="s">
        <v>120</v>
      </c>
      <c r="H163" s="86"/>
      <c r="I163" s="86">
        <v>3</v>
      </c>
      <c r="J163" s="84">
        <v>1075</v>
      </c>
      <c r="K163" s="123"/>
      <c r="L163" s="117">
        <v>3225</v>
      </c>
    </row>
    <row r="164" spans="1:12">
      <c r="A164" s="82">
        <v>43970</v>
      </c>
      <c r="B164" s="83" t="s">
        <v>290</v>
      </c>
      <c r="C164" s="84" t="s">
        <v>112</v>
      </c>
      <c r="D164" s="84" t="s">
        <v>113</v>
      </c>
      <c r="E164" s="83" t="s">
        <v>114</v>
      </c>
      <c r="F164" s="85" t="s">
        <v>287</v>
      </c>
      <c r="G164" s="86" t="s">
        <v>124</v>
      </c>
      <c r="H164" s="86"/>
      <c r="I164" s="86">
        <v>8</v>
      </c>
      <c r="J164" s="84">
        <v>1510</v>
      </c>
      <c r="K164" s="123"/>
      <c r="L164" s="117">
        <v>12080</v>
      </c>
    </row>
    <row r="165" spans="1:12">
      <c r="A165" s="82">
        <v>43970</v>
      </c>
      <c r="B165" s="83" t="s">
        <v>290</v>
      </c>
      <c r="C165" s="84" t="s">
        <v>112</v>
      </c>
      <c r="D165" s="84" t="s">
        <v>113</v>
      </c>
      <c r="E165" s="83" t="s">
        <v>114</v>
      </c>
      <c r="F165" s="85" t="s">
        <v>288</v>
      </c>
      <c r="G165" s="86" t="s">
        <v>197</v>
      </c>
      <c r="H165" s="86"/>
      <c r="I165" s="86">
        <v>1</v>
      </c>
      <c r="J165" s="84">
        <v>1420</v>
      </c>
      <c r="K165" s="123"/>
      <c r="L165" s="117">
        <v>1420</v>
      </c>
    </row>
    <row r="166" spans="1:12">
      <c r="A166" s="82">
        <v>43970</v>
      </c>
      <c r="B166" s="83" t="s">
        <v>290</v>
      </c>
      <c r="C166" s="84" t="s">
        <v>112</v>
      </c>
      <c r="D166" s="84" t="s">
        <v>113</v>
      </c>
      <c r="E166" s="83" t="s">
        <v>114</v>
      </c>
      <c r="F166" s="85" t="s">
        <v>288</v>
      </c>
      <c r="G166" s="86" t="s">
        <v>184</v>
      </c>
      <c r="H166" s="86"/>
      <c r="I166" s="86">
        <v>11</v>
      </c>
      <c r="J166" s="84">
        <v>1039</v>
      </c>
      <c r="K166" s="123"/>
      <c r="L166" s="117">
        <v>11429</v>
      </c>
    </row>
    <row r="167" spans="1:12">
      <c r="A167" s="82">
        <v>43970</v>
      </c>
      <c r="B167" s="83" t="s">
        <v>290</v>
      </c>
      <c r="C167" s="84" t="s">
        <v>112</v>
      </c>
      <c r="D167" s="84" t="s">
        <v>113</v>
      </c>
      <c r="E167" s="83" t="s">
        <v>114</v>
      </c>
      <c r="F167" s="85" t="s">
        <v>129</v>
      </c>
      <c r="G167" s="86" t="s">
        <v>206</v>
      </c>
      <c r="H167" s="86"/>
      <c r="I167" s="86">
        <v>6</v>
      </c>
      <c r="J167" s="84">
        <v>1694</v>
      </c>
      <c r="K167" s="123"/>
      <c r="L167" s="117">
        <v>10164</v>
      </c>
    </row>
    <row r="168" spans="1:12">
      <c r="A168" s="82">
        <v>43970</v>
      </c>
      <c r="B168" s="83" t="s">
        <v>290</v>
      </c>
      <c r="C168" s="84" t="s">
        <v>112</v>
      </c>
      <c r="D168" s="84" t="s">
        <v>113</v>
      </c>
      <c r="E168" s="83" t="s">
        <v>114</v>
      </c>
      <c r="F168" s="85" t="s">
        <v>148</v>
      </c>
      <c r="G168" s="86" t="s">
        <v>222</v>
      </c>
      <c r="H168" s="86"/>
      <c r="I168" s="86">
        <v>2</v>
      </c>
      <c r="J168" s="84">
        <v>2510</v>
      </c>
      <c r="K168" s="123"/>
      <c r="L168" s="117">
        <v>5020</v>
      </c>
    </row>
    <row r="169" spans="1:12">
      <c r="A169" s="82">
        <v>43970</v>
      </c>
      <c r="B169" s="83" t="s">
        <v>290</v>
      </c>
      <c r="C169" s="84" t="s">
        <v>112</v>
      </c>
      <c r="D169" s="84" t="s">
        <v>113</v>
      </c>
      <c r="E169" s="83" t="s">
        <v>114</v>
      </c>
      <c r="F169" s="85" t="s">
        <v>148</v>
      </c>
      <c r="G169" s="86" t="s">
        <v>223</v>
      </c>
      <c r="H169" s="86"/>
      <c r="I169" s="86">
        <v>2</v>
      </c>
      <c r="J169" s="84">
        <v>3360</v>
      </c>
      <c r="K169" s="123"/>
      <c r="L169" s="117">
        <v>6720</v>
      </c>
    </row>
    <row r="170" spans="1:12">
      <c r="A170" s="82">
        <v>43970</v>
      </c>
      <c r="B170" s="83" t="s">
        <v>290</v>
      </c>
      <c r="C170" s="84" t="s">
        <v>112</v>
      </c>
      <c r="D170" s="84" t="s">
        <v>113</v>
      </c>
      <c r="E170" s="83" t="s">
        <v>114</v>
      </c>
      <c r="F170" s="85" t="s">
        <v>148</v>
      </c>
      <c r="G170" s="86" t="s">
        <v>224</v>
      </c>
      <c r="H170" s="86"/>
      <c r="I170" s="86">
        <v>1</v>
      </c>
      <c r="J170" s="84">
        <v>2430</v>
      </c>
      <c r="K170" s="123"/>
      <c r="L170" s="117">
        <v>2430</v>
      </c>
    </row>
    <row r="171" spans="1:12">
      <c r="A171" s="82">
        <v>43970</v>
      </c>
      <c r="B171" s="83" t="s">
        <v>290</v>
      </c>
      <c r="C171" s="84" t="s">
        <v>112</v>
      </c>
      <c r="D171" s="84" t="s">
        <v>113</v>
      </c>
      <c r="E171" s="83" t="s">
        <v>114</v>
      </c>
      <c r="F171" s="85" t="s">
        <v>225</v>
      </c>
      <c r="G171" s="86" t="s">
        <v>226</v>
      </c>
      <c r="H171" s="86"/>
      <c r="I171" s="86">
        <v>2</v>
      </c>
      <c r="J171" s="84">
        <v>2300</v>
      </c>
      <c r="K171" s="123"/>
      <c r="L171" s="117">
        <v>4600</v>
      </c>
    </row>
    <row r="172" spans="1:12">
      <c r="A172" s="82">
        <v>43970</v>
      </c>
      <c r="B172" s="83" t="s">
        <v>290</v>
      </c>
      <c r="C172" s="84" t="s">
        <v>112</v>
      </c>
      <c r="D172" s="84" t="s">
        <v>113</v>
      </c>
      <c r="E172" s="83" t="s">
        <v>114</v>
      </c>
      <c r="F172" s="85" t="s">
        <v>121</v>
      </c>
      <c r="G172" s="86" t="s">
        <v>122</v>
      </c>
      <c r="H172" s="86"/>
      <c r="I172" s="86">
        <v>3</v>
      </c>
      <c r="J172" s="84">
        <v>3045</v>
      </c>
      <c r="K172" s="123"/>
      <c r="L172" s="117">
        <v>9135</v>
      </c>
    </row>
    <row r="173" spans="1:12">
      <c r="A173" s="82">
        <v>43970</v>
      </c>
      <c r="B173" s="83" t="s">
        <v>290</v>
      </c>
      <c r="C173" s="84" t="s">
        <v>112</v>
      </c>
      <c r="D173" s="84" t="s">
        <v>113</v>
      </c>
      <c r="E173" s="83" t="s">
        <v>114</v>
      </c>
      <c r="F173" s="85" t="s">
        <v>121</v>
      </c>
      <c r="G173" s="86" t="s">
        <v>131</v>
      </c>
      <c r="H173" s="86"/>
      <c r="I173" s="86">
        <v>2</v>
      </c>
      <c r="J173" s="84">
        <v>2282</v>
      </c>
      <c r="K173" s="123"/>
      <c r="L173" s="117">
        <v>4564</v>
      </c>
    </row>
    <row r="174" spans="1:12">
      <c r="A174" s="82">
        <v>43970</v>
      </c>
      <c r="B174" s="83" t="s">
        <v>290</v>
      </c>
      <c r="C174" s="84" t="s">
        <v>112</v>
      </c>
      <c r="D174" s="84" t="s">
        <v>113</v>
      </c>
      <c r="E174" s="83" t="s">
        <v>114</v>
      </c>
      <c r="F174" s="85" t="s">
        <v>121</v>
      </c>
      <c r="G174" s="86" t="s">
        <v>210</v>
      </c>
      <c r="H174" s="86"/>
      <c r="I174" s="86">
        <v>2</v>
      </c>
      <c r="J174" s="84">
        <v>3544</v>
      </c>
      <c r="K174" s="123"/>
      <c r="L174" s="117">
        <v>7088</v>
      </c>
    </row>
    <row r="175" spans="1:12">
      <c r="A175" s="82">
        <v>43970</v>
      </c>
      <c r="B175" s="83" t="s">
        <v>290</v>
      </c>
      <c r="C175" s="84" t="s">
        <v>112</v>
      </c>
      <c r="D175" s="84" t="s">
        <v>113</v>
      </c>
      <c r="E175" s="83" t="s">
        <v>114</v>
      </c>
      <c r="F175" s="85" t="s">
        <v>121</v>
      </c>
      <c r="G175" s="86" t="s">
        <v>128</v>
      </c>
      <c r="H175" s="86"/>
      <c r="I175" s="86">
        <v>1</v>
      </c>
      <c r="J175" s="84">
        <v>2989</v>
      </c>
      <c r="K175" s="123"/>
      <c r="L175" s="117">
        <v>2989</v>
      </c>
    </row>
    <row r="176" spans="1:12">
      <c r="A176" s="82">
        <v>43970</v>
      </c>
      <c r="B176" s="83" t="s">
        <v>290</v>
      </c>
      <c r="C176" s="84" t="s">
        <v>112</v>
      </c>
      <c r="D176" s="84" t="s">
        <v>113</v>
      </c>
      <c r="E176" s="83" t="s">
        <v>114</v>
      </c>
      <c r="F176" s="85" t="s">
        <v>121</v>
      </c>
      <c r="G176" s="86" t="s">
        <v>209</v>
      </c>
      <c r="H176" s="86"/>
      <c r="I176" s="86">
        <v>1</v>
      </c>
      <c r="J176" s="84">
        <v>3404</v>
      </c>
      <c r="K176" s="123"/>
      <c r="L176" s="117">
        <v>3404</v>
      </c>
    </row>
    <row r="177" spans="1:12">
      <c r="A177" s="82">
        <v>43970</v>
      </c>
      <c r="B177" s="83" t="s">
        <v>290</v>
      </c>
      <c r="C177" s="84" t="s">
        <v>112</v>
      </c>
      <c r="D177" s="84" t="s">
        <v>113</v>
      </c>
      <c r="E177" s="83" t="s">
        <v>114</v>
      </c>
      <c r="F177" s="85" t="s">
        <v>125</v>
      </c>
      <c r="G177" s="86" t="s">
        <v>126</v>
      </c>
      <c r="H177" s="86"/>
      <c r="I177" s="86">
        <v>2</v>
      </c>
      <c r="J177" s="84">
        <v>273</v>
      </c>
      <c r="K177" s="123"/>
      <c r="L177" s="117">
        <v>546</v>
      </c>
    </row>
    <row r="178" spans="1:12">
      <c r="A178" s="82">
        <v>43970</v>
      </c>
      <c r="B178" s="83" t="s">
        <v>290</v>
      </c>
      <c r="C178" s="84" t="s">
        <v>112</v>
      </c>
      <c r="D178" s="84" t="s">
        <v>113</v>
      </c>
      <c r="E178" s="83" t="s">
        <v>114</v>
      </c>
      <c r="F178" s="85" t="s">
        <v>125</v>
      </c>
      <c r="G178" s="86" t="s">
        <v>120</v>
      </c>
      <c r="H178" s="86"/>
      <c r="I178" s="86">
        <v>1</v>
      </c>
      <c r="J178" s="84">
        <v>332</v>
      </c>
      <c r="K178" s="123"/>
      <c r="L178" s="117">
        <v>332</v>
      </c>
    </row>
    <row r="179" spans="1:12">
      <c r="A179" s="82">
        <v>43970</v>
      </c>
      <c r="B179" s="83" t="s">
        <v>290</v>
      </c>
      <c r="C179" s="84" t="s">
        <v>112</v>
      </c>
      <c r="D179" s="84" t="s">
        <v>113</v>
      </c>
      <c r="E179" s="83" t="s">
        <v>114</v>
      </c>
      <c r="F179" s="85" t="s">
        <v>287</v>
      </c>
      <c r="G179" s="86" t="s">
        <v>120</v>
      </c>
      <c r="H179" s="86"/>
      <c r="I179" s="86">
        <v>5</v>
      </c>
      <c r="J179" s="84">
        <v>1075</v>
      </c>
      <c r="K179" s="123"/>
      <c r="L179" s="117">
        <v>5375</v>
      </c>
    </row>
    <row r="180" spans="1:12">
      <c r="A180" s="82">
        <v>43970</v>
      </c>
      <c r="B180" s="83" t="s">
        <v>290</v>
      </c>
      <c r="C180" s="84" t="s">
        <v>112</v>
      </c>
      <c r="D180" s="84" t="s">
        <v>113</v>
      </c>
      <c r="E180" s="83" t="s">
        <v>114</v>
      </c>
      <c r="F180" s="85" t="s">
        <v>299</v>
      </c>
      <c r="G180" s="86" t="s">
        <v>135</v>
      </c>
      <c r="H180" s="86"/>
      <c r="I180" s="86">
        <v>5</v>
      </c>
      <c r="J180" s="84">
        <v>372</v>
      </c>
      <c r="K180" s="123"/>
      <c r="L180" s="117">
        <v>1860</v>
      </c>
    </row>
    <row r="181" spans="1:12">
      <c r="A181" s="82">
        <v>43970</v>
      </c>
      <c r="B181" s="83" t="s">
        <v>290</v>
      </c>
      <c r="C181" s="84" t="s">
        <v>112</v>
      </c>
      <c r="D181" s="84" t="s">
        <v>113</v>
      </c>
      <c r="E181" s="83" t="s">
        <v>114</v>
      </c>
      <c r="F181" s="85" t="s">
        <v>299</v>
      </c>
      <c r="G181" s="86" t="s">
        <v>142</v>
      </c>
      <c r="H181" s="86"/>
      <c r="I181" s="86">
        <v>16</v>
      </c>
      <c r="J181" s="84">
        <v>570</v>
      </c>
      <c r="K181" s="123"/>
      <c r="L181" s="117">
        <v>9120</v>
      </c>
    </row>
    <row r="182" spans="1:12">
      <c r="A182" s="82">
        <v>43970</v>
      </c>
      <c r="B182" s="83" t="s">
        <v>290</v>
      </c>
      <c r="C182" s="84" t="s">
        <v>112</v>
      </c>
      <c r="D182" s="84" t="s">
        <v>113</v>
      </c>
      <c r="E182" s="83" t="s">
        <v>114</v>
      </c>
      <c r="F182" s="85" t="s">
        <v>303</v>
      </c>
      <c r="G182" s="86" t="s">
        <v>135</v>
      </c>
      <c r="H182" s="86"/>
      <c r="I182" s="86">
        <v>18</v>
      </c>
      <c r="J182" s="84">
        <v>453</v>
      </c>
      <c r="K182" s="123"/>
      <c r="L182" s="117">
        <v>8154</v>
      </c>
    </row>
    <row r="183" spans="1:12">
      <c r="A183" s="82">
        <v>43970</v>
      </c>
      <c r="B183" s="83" t="s">
        <v>290</v>
      </c>
      <c r="C183" s="84" t="s">
        <v>112</v>
      </c>
      <c r="D183" s="84" t="s">
        <v>113</v>
      </c>
      <c r="E183" s="83" t="s">
        <v>114</v>
      </c>
      <c r="F183" s="85" t="s">
        <v>303</v>
      </c>
      <c r="G183" s="86" t="s">
        <v>142</v>
      </c>
      <c r="H183" s="86"/>
      <c r="I183" s="86">
        <v>21</v>
      </c>
      <c r="J183" s="84">
        <v>695</v>
      </c>
      <c r="K183" s="123"/>
      <c r="L183" s="117">
        <v>14595</v>
      </c>
    </row>
    <row r="184" spans="1:12">
      <c r="A184" s="82">
        <v>43970</v>
      </c>
      <c r="B184" s="83" t="s">
        <v>290</v>
      </c>
      <c r="C184" s="84" t="s">
        <v>112</v>
      </c>
      <c r="D184" s="84" t="s">
        <v>113</v>
      </c>
      <c r="E184" s="83" t="s">
        <v>114</v>
      </c>
      <c r="F184" s="85" t="s">
        <v>291</v>
      </c>
      <c r="G184" s="86" t="s">
        <v>120</v>
      </c>
      <c r="H184" s="86"/>
      <c r="I184" s="86">
        <v>3</v>
      </c>
      <c r="J184" s="84">
        <v>1331</v>
      </c>
      <c r="K184" s="123"/>
      <c r="L184" s="117">
        <v>3993</v>
      </c>
    </row>
    <row r="185" spans="1:12">
      <c r="A185" s="82">
        <v>43970</v>
      </c>
      <c r="B185" s="83" t="s">
        <v>290</v>
      </c>
      <c r="C185" s="84" t="s">
        <v>112</v>
      </c>
      <c r="D185" s="84" t="s">
        <v>113</v>
      </c>
      <c r="E185" s="83" t="s">
        <v>114</v>
      </c>
      <c r="F185" s="85" t="s">
        <v>125</v>
      </c>
      <c r="G185" s="86" t="s">
        <v>116</v>
      </c>
      <c r="H185" s="86"/>
      <c r="I185" s="86">
        <v>1</v>
      </c>
      <c r="J185" s="84">
        <v>213</v>
      </c>
      <c r="K185" s="123"/>
      <c r="L185" s="117">
        <v>213</v>
      </c>
    </row>
    <row r="186" spans="1:12">
      <c r="A186" s="82">
        <v>43970</v>
      </c>
      <c r="B186" s="83" t="s">
        <v>290</v>
      </c>
      <c r="C186" s="84" t="s">
        <v>112</v>
      </c>
      <c r="D186" s="84" t="s">
        <v>113</v>
      </c>
      <c r="E186" s="83" t="s">
        <v>114</v>
      </c>
      <c r="F186" s="85" t="s">
        <v>291</v>
      </c>
      <c r="G186" s="86" t="s">
        <v>183</v>
      </c>
      <c r="H186" s="86"/>
      <c r="I186" s="86">
        <v>1</v>
      </c>
      <c r="J186" s="84">
        <v>1209</v>
      </c>
      <c r="K186" s="123"/>
      <c r="L186" s="117">
        <v>1209</v>
      </c>
    </row>
    <row r="187" spans="1:12">
      <c r="A187" s="82">
        <v>43970</v>
      </c>
      <c r="B187" s="83" t="s">
        <v>290</v>
      </c>
      <c r="C187" s="84" t="s">
        <v>112</v>
      </c>
      <c r="D187" s="84" t="s">
        <v>113</v>
      </c>
      <c r="E187" s="83" t="s">
        <v>114</v>
      </c>
      <c r="F187" s="85" t="s">
        <v>291</v>
      </c>
      <c r="G187" s="86" t="s">
        <v>177</v>
      </c>
      <c r="H187" s="86"/>
      <c r="I187" s="86">
        <v>5</v>
      </c>
      <c r="J187" s="84">
        <v>1612</v>
      </c>
      <c r="K187" s="123"/>
      <c r="L187" s="117">
        <v>8060</v>
      </c>
    </row>
    <row r="188" spans="1:12">
      <c r="A188" s="82">
        <v>43970</v>
      </c>
      <c r="B188" s="83" t="s">
        <v>290</v>
      </c>
      <c r="C188" s="84" t="s">
        <v>112</v>
      </c>
      <c r="D188" s="84" t="s">
        <v>113</v>
      </c>
      <c r="E188" s="83" t="s">
        <v>114</v>
      </c>
      <c r="F188" s="85" t="s">
        <v>287</v>
      </c>
      <c r="G188" s="86" t="s">
        <v>177</v>
      </c>
      <c r="H188" s="86"/>
      <c r="I188" s="86">
        <v>4</v>
      </c>
      <c r="J188" s="84">
        <v>1302</v>
      </c>
      <c r="K188" s="123"/>
      <c r="L188" s="117">
        <v>5208</v>
      </c>
    </row>
    <row r="189" spans="1:12">
      <c r="A189" s="82">
        <v>43973</v>
      </c>
      <c r="B189" s="83" t="s">
        <v>290</v>
      </c>
      <c r="C189" s="84" t="s">
        <v>112</v>
      </c>
      <c r="D189" s="84" t="s">
        <v>113</v>
      </c>
      <c r="E189" s="83" t="s">
        <v>114</v>
      </c>
      <c r="F189" s="85" t="s">
        <v>227</v>
      </c>
      <c r="G189" s="86" t="s">
        <v>126</v>
      </c>
      <c r="H189" s="86"/>
      <c r="I189" s="86">
        <v>2</v>
      </c>
      <c r="J189" s="84">
        <v>3066</v>
      </c>
      <c r="K189" s="123"/>
      <c r="L189" s="117">
        <v>6132</v>
      </c>
    </row>
    <row r="190" spans="1:12">
      <c r="A190" s="82">
        <v>43973</v>
      </c>
      <c r="B190" s="83" t="s">
        <v>290</v>
      </c>
      <c r="C190" s="84" t="s">
        <v>112</v>
      </c>
      <c r="D190" s="84" t="s">
        <v>113</v>
      </c>
      <c r="E190" s="83" t="s">
        <v>114</v>
      </c>
      <c r="F190" s="85" t="s">
        <v>228</v>
      </c>
      <c r="G190" s="86" t="s">
        <v>126</v>
      </c>
      <c r="H190" s="86"/>
      <c r="I190" s="86">
        <v>2</v>
      </c>
      <c r="J190" s="84">
        <v>2472</v>
      </c>
      <c r="K190" s="123"/>
      <c r="L190" s="117">
        <v>4944</v>
      </c>
    </row>
    <row r="191" spans="1:12">
      <c r="A191" s="82">
        <v>43971</v>
      </c>
      <c r="B191" s="83" t="s">
        <v>290</v>
      </c>
      <c r="C191" s="84" t="s">
        <v>112</v>
      </c>
      <c r="D191" s="84" t="s">
        <v>113</v>
      </c>
      <c r="E191" s="83" t="s">
        <v>114</v>
      </c>
      <c r="F191" s="85" t="s">
        <v>139</v>
      </c>
      <c r="G191" s="86" t="s">
        <v>229</v>
      </c>
      <c r="H191" s="86"/>
      <c r="I191" s="86">
        <v>2</v>
      </c>
      <c r="J191" s="84">
        <v>2079</v>
      </c>
      <c r="K191" s="123"/>
      <c r="L191" s="117">
        <v>4158</v>
      </c>
    </row>
    <row r="192" spans="1:12">
      <c r="A192" s="82">
        <v>43971</v>
      </c>
      <c r="B192" s="83" t="s">
        <v>290</v>
      </c>
      <c r="C192" s="84" t="s">
        <v>112</v>
      </c>
      <c r="D192" s="84" t="s">
        <v>113</v>
      </c>
      <c r="E192" s="83" t="s">
        <v>114</v>
      </c>
      <c r="F192" s="85" t="s">
        <v>205</v>
      </c>
      <c r="G192" s="86" t="s">
        <v>201</v>
      </c>
      <c r="H192" s="86"/>
      <c r="I192" s="86">
        <v>4</v>
      </c>
      <c r="J192" s="84">
        <v>1335</v>
      </c>
      <c r="K192" s="123"/>
      <c r="L192" s="117">
        <v>5340</v>
      </c>
    </row>
    <row r="193" spans="1:12">
      <c r="A193" s="82">
        <v>43971</v>
      </c>
      <c r="B193" s="83" t="s">
        <v>290</v>
      </c>
      <c r="C193" s="84" t="s">
        <v>112</v>
      </c>
      <c r="D193" s="84" t="s">
        <v>113</v>
      </c>
      <c r="E193" s="83" t="s">
        <v>114</v>
      </c>
      <c r="F193" s="85" t="s">
        <v>121</v>
      </c>
      <c r="G193" s="86" t="s">
        <v>122</v>
      </c>
      <c r="H193" s="86"/>
      <c r="I193" s="86">
        <v>3</v>
      </c>
      <c r="J193" s="84">
        <v>3045</v>
      </c>
      <c r="K193" s="123"/>
      <c r="L193" s="117">
        <v>9135</v>
      </c>
    </row>
    <row r="194" spans="1:12">
      <c r="A194" s="82">
        <v>43971</v>
      </c>
      <c r="B194" s="83" t="s">
        <v>290</v>
      </c>
      <c r="C194" s="84" t="s">
        <v>112</v>
      </c>
      <c r="D194" s="84" t="s">
        <v>113</v>
      </c>
      <c r="E194" s="83" t="s">
        <v>114</v>
      </c>
      <c r="F194" s="85" t="s">
        <v>121</v>
      </c>
      <c r="G194" s="86" t="s">
        <v>230</v>
      </c>
      <c r="H194" s="86"/>
      <c r="I194" s="86">
        <v>1</v>
      </c>
      <c r="J194" s="84">
        <v>1661</v>
      </c>
      <c r="K194" s="123"/>
      <c r="L194" s="117">
        <v>1661</v>
      </c>
    </row>
    <row r="195" spans="1:12">
      <c r="A195" s="82">
        <v>43971</v>
      </c>
      <c r="B195" s="83" t="s">
        <v>290</v>
      </c>
      <c r="C195" s="84" t="s">
        <v>112</v>
      </c>
      <c r="D195" s="84" t="s">
        <v>113</v>
      </c>
      <c r="E195" s="83" t="s">
        <v>114</v>
      </c>
      <c r="F195" s="85" t="s">
        <v>121</v>
      </c>
      <c r="G195" s="86" t="s">
        <v>231</v>
      </c>
      <c r="H195" s="86"/>
      <c r="I195" s="86">
        <v>1</v>
      </c>
      <c r="J195" s="84">
        <v>2331</v>
      </c>
      <c r="K195" s="123"/>
      <c r="L195" s="117">
        <v>2331</v>
      </c>
    </row>
    <row r="196" spans="1:12">
      <c r="A196" s="82">
        <v>43971</v>
      </c>
      <c r="B196" s="83" t="s">
        <v>290</v>
      </c>
      <c r="C196" s="84" t="s">
        <v>112</v>
      </c>
      <c r="D196" s="84" t="s">
        <v>113</v>
      </c>
      <c r="E196" s="83" t="s">
        <v>114</v>
      </c>
      <c r="F196" s="85" t="s">
        <v>232</v>
      </c>
      <c r="G196" s="86" t="s">
        <v>233</v>
      </c>
      <c r="H196" s="86"/>
      <c r="I196" s="86">
        <v>1</v>
      </c>
      <c r="J196" s="84">
        <v>2830</v>
      </c>
      <c r="K196" s="123"/>
      <c r="L196" s="117">
        <v>2830</v>
      </c>
    </row>
    <row r="197" spans="1:12">
      <c r="A197" s="82">
        <v>43977</v>
      </c>
      <c r="B197" s="83" t="s">
        <v>290</v>
      </c>
      <c r="C197" s="84" t="s">
        <v>112</v>
      </c>
      <c r="D197" s="84" t="s">
        <v>113</v>
      </c>
      <c r="E197" s="83" t="s">
        <v>114</v>
      </c>
      <c r="F197" s="85" t="s">
        <v>291</v>
      </c>
      <c r="G197" s="86" t="s">
        <v>120</v>
      </c>
      <c r="H197" s="86"/>
      <c r="I197" s="86">
        <v>2</v>
      </c>
      <c r="J197" s="84">
        <v>1331</v>
      </c>
      <c r="K197" s="123"/>
      <c r="L197" s="117">
        <v>2662</v>
      </c>
    </row>
    <row r="198" spans="1:12">
      <c r="A198" s="82">
        <v>43977</v>
      </c>
      <c r="B198" s="83" t="s">
        <v>290</v>
      </c>
      <c r="C198" s="84" t="s">
        <v>112</v>
      </c>
      <c r="D198" s="84" t="s">
        <v>113</v>
      </c>
      <c r="E198" s="83" t="s">
        <v>114</v>
      </c>
      <c r="F198" s="85" t="s">
        <v>303</v>
      </c>
      <c r="G198" s="86" t="s">
        <v>142</v>
      </c>
      <c r="H198" s="86"/>
      <c r="I198" s="86">
        <v>9</v>
      </c>
      <c r="J198" s="84">
        <v>695</v>
      </c>
      <c r="K198" s="123"/>
      <c r="L198" s="117">
        <v>6255</v>
      </c>
    </row>
    <row r="199" spans="1:12">
      <c r="A199" s="82">
        <v>43977</v>
      </c>
      <c r="B199" s="83" t="s">
        <v>290</v>
      </c>
      <c r="C199" s="84" t="s">
        <v>112</v>
      </c>
      <c r="D199" s="84" t="s">
        <v>113</v>
      </c>
      <c r="E199" s="83" t="s">
        <v>114</v>
      </c>
      <c r="F199" s="85" t="s">
        <v>299</v>
      </c>
      <c r="G199" s="86" t="s">
        <v>142</v>
      </c>
      <c r="H199" s="86"/>
      <c r="I199" s="86">
        <v>3</v>
      </c>
      <c r="J199" s="84">
        <v>570</v>
      </c>
      <c r="K199" s="123"/>
      <c r="L199" s="117">
        <v>1710</v>
      </c>
    </row>
    <row r="200" spans="1:12">
      <c r="A200" s="82">
        <v>43977</v>
      </c>
      <c r="B200" s="83" t="s">
        <v>290</v>
      </c>
      <c r="C200" s="84" t="s">
        <v>112</v>
      </c>
      <c r="D200" s="84" t="s">
        <v>113</v>
      </c>
      <c r="E200" s="83" t="s">
        <v>114</v>
      </c>
      <c r="F200" s="85" t="s">
        <v>125</v>
      </c>
      <c r="G200" s="86" t="s">
        <v>183</v>
      </c>
      <c r="H200" s="86"/>
      <c r="I200" s="86">
        <v>5</v>
      </c>
      <c r="J200" s="84">
        <v>304</v>
      </c>
      <c r="K200" s="123"/>
      <c r="L200" s="117">
        <v>1520</v>
      </c>
    </row>
    <row r="201" spans="1:12">
      <c r="A201" s="82">
        <v>43976</v>
      </c>
      <c r="B201" s="83" t="s">
        <v>290</v>
      </c>
      <c r="C201" s="84" t="s">
        <v>112</v>
      </c>
      <c r="D201" s="84" t="s">
        <v>113</v>
      </c>
      <c r="E201" s="83" t="s">
        <v>114</v>
      </c>
      <c r="F201" s="85" t="s">
        <v>125</v>
      </c>
      <c r="G201" s="86" t="s">
        <v>124</v>
      </c>
      <c r="H201" s="86"/>
      <c r="I201" s="86">
        <v>2</v>
      </c>
      <c r="J201" s="84">
        <v>392</v>
      </c>
      <c r="K201" s="123"/>
      <c r="L201" s="117">
        <v>784</v>
      </c>
    </row>
    <row r="202" spans="1:12">
      <c r="A202" s="82">
        <v>43976</v>
      </c>
      <c r="B202" s="83" t="s">
        <v>290</v>
      </c>
      <c r="C202" s="84" t="s">
        <v>112</v>
      </c>
      <c r="D202" s="84" t="s">
        <v>113</v>
      </c>
      <c r="E202" s="83" t="s">
        <v>114</v>
      </c>
      <c r="F202" s="85" t="s">
        <v>288</v>
      </c>
      <c r="G202" s="86" t="s">
        <v>197</v>
      </c>
      <c r="H202" s="86"/>
      <c r="I202" s="86">
        <v>4</v>
      </c>
      <c r="J202" s="84">
        <v>1420</v>
      </c>
      <c r="K202" s="123"/>
      <c r="L202" s="117">
        <v>5680</v>
      </c>
    </row>
    <row r="203" spans="1:12">
      <c r="A203" s="82">
        <v>43976</v>
      </c>
      <c r="B203" s="83" t="s">
        <v>290</v>
      </c>
      <c r="C203" s="84" t="s">
        <v>112</v>
      </c>
      <c r="D203" s="84" t="s">
        <v>113</v>
      </c>
      <c r="E203" s="83" t="s">
        <v>114</v>
      </c>
      <c r="F203" s="85" t="s">
        <v>288</v>
      </c>
      <c r="G203" s="86" t="s">
        <v>234</v>
      </c>
      <c r="H203" s="86"/>
      <c r="I203" s="86">
        <v>4</v>
      </c>
      <c r="J203" s="84">
        <v>2197</v>
      </c>
      <c r="K203" s="123"/>
      <c r="L203" s="117">
        <v>8788</v>
      </c>
    </row>
    <row r="204" spans="1:12">
      <c r="A204" s="82">
        <v>43976</v>
      </c>
      <c r="B204" s="83" t="s">
        <v>290</v>
      </c>
      <c r="C204" s="84" t="s">
        <v>112</v>
      </c>
      <c r="D204" s="84" t="s">
        <v>113</v>
      </c>
      <c r="E204" s="83" t="s">
        <v>114</v>
      </c>
      <c r="F204" s="85" t="s">
        <v>121</v>
      </c>
      <c r="G204" s="86" t="s">
        <v>235</v>
      </c>
      <c r="H204" s="86"/>
      <c r="I204" s="86">
        <v>2</v>
      </c>
      <c r="J204" s="84">
        <v>5043</v>
      </c>
      <c r="K204" s="123"/>
      <c r="L204" s="117">
        <v>10086</v>
      </c>
    </row>
    <row r="205" spans="1:12">
      <c r="A205" s="82">
        <v>43972</v>
      </c>
      <c r="B205" s="83" t="s">
        <v>290</v>
      </c>
      <c r="C205" s="84" t="s">
        <v>112</v>
      </c>
      <c r="D205" s="84" t="s">
        <v>113</v>
      </c>
      <c r="E205" s="83" t="s">
        <v>114</v>
      </c>
      <c r="F205" s="85" t="s">
        <v>125</v>
      </c>
      <c r="G205" s="86" t="s">
        <v>183</v>
      </c>
      <c r="H205" s="86"/>
      <c r="I205" s="86">
        <v>2</v>
      </c>
      <c r="J205" s="84">
        <v>304</v>
      </c>
      <c r="K205" s="123"/>
      <c r="L205" s="117">
        <v>608</v>
      </c>
    </row>
    <row r="206" spans="1:12">
      <c r="A206" s="82">
        <v>43972</v>
      </c>
      <c r="B206" s="83" t="s">
        <v>290</v>
      </c>
      <c r="C206" s="84" t="s">
        <v>112</v>
      </c>
      <c r="D206" s="84" t="s">
        <v>113</v>
      </c>
      <c r="E206" s="83" t="s">
        <v>114</v>
      </c>
      <c r="F206" s="85" t="s">
        <v>125</v>
      </c>
      <c r="G206" s="86" t="s">
        <v>177</v>
      </c>
      <c r="H206" s="86"/>
      <c r="I206" s="86">
        <v>5</v>
      </c>
      <c r="J206" s="84">
        <v>360</v>
      </c>
      <c r="K206" s="123"/>
      <c r="L206" s="117">
        <v>1800</v>
      </c>
    </row>
    <row r="207" spans="1:12">
      <c r="A207" s="82">
        <v>43972</v>
      </c>
      <c r="B207" s="83" t="s">
        <v>290</v>
      </c>
      <c r="C207" s="84" t="s">
        <v>112</v>
      </c>
      <c r="D207" s="84" t="s">
        <v>113</v>
      </c>
      <c r="E207" s="83" t="s">
        <v>114</v>
      </c>
      <c r="F207" s="85" t="s">
        <v>125</v>
      </c>
      <c r="G207" s="86" t="s">
        <v>116</v>
      </c>
      <c r="H207" s="86"/>
      <c r="I207" s="86">
        <v>20</v>
      </c>
      <c r="J207" s="84">
        <v>213</v>
      </c>
      <c r="K207" s="123"/>
      <c r="L207" s="117">
        <v>4260</v>
      </c>
    </row>
    <row r="208" spans="1:12">
      <c r="A208" s="82">
        <v>43972</v>
      </c>
      <c r="B208" s="83" t="s">
        <v>290</v>
      </c>
      <c r="C208" s="84" t="s">
        <v>112</v>
      </c>
      <c r="D208" s="84" t="s">
        <v>113</v>
      </c>
      <c r="E208" s="83" t="s">
        <v>114</v>
      </c>
      <c r="F208" s="85" t="s">
        <v>125</v>
      </c>
      <c r="G208" s="86" t="s">
        <v>126</v>
      </c>
      <c r="H208" s="86"/>
      <c r="I208" s="86">
        <v>5</v>
      </c>
      <c r="J208" s="84">
        <v>273</v>
      </c>
      <c r="K208" s="123"/>
      <c r="L208" s="117">
        <v>1365</v>
      </c>
    </row>
    <row r="209" spans="1:12">
      <c r="A209" s="82">
        <v>43972</v>
      </c>
      <c r="B209" s="83" t="s">
        <v>290</v>
      </c>
      <c r="C209" s="84" t="s">
        <v>112</v>
      </c>
      <c r="D209" s="84" t="s">
        <v>113</v>
      </c>
      <c r="E209" s="83" t="s">
        <v>114</v>
      </c>
      <c r="F209" s="85" t="s">
        <v>125</v>
      </c>
      <c r="G209" s="86" t="s">
        <v>120</v>
      </c>
      <c r="H209" s="86"/>
      <c r="I209" s="86">
        <v>25</v>
      </c>
      <c r="J209" s="84">
        <v>332</v>
      </c>
      <c r="K209" s="123"/>
      <c r="L209" s="117">
        <v>8300</v>
      </c>
    </row>
    <row r="210" spans="1:12">
      <c r="A210" s="82">
        <v>43972</v>
      </c>
      <c r="B210" s="83" t="s">
        <v>290</v>
      </c>
      <c r="C210" s="84" t="s">
        <v>112</v>
      </c>
      <c r="D210" s="84" t="s">
        <v>113</v>
      </c>
      <c r="E210" s="83" t="s">
        <v>114</v>
      </c>
      <c r="F210" s="85" t="s">
        <v>125</v>
      </c>
      <c r="G210" s="86" t="s">
        <v>124</v>
      </c>
      <c r="H210" s="86"/>
      <c r="I210" s="86">
        <v>2</v>
      </c>
      <c r="J210" s="84">
        <v>392</v>
      </c>
      <c r="K210" s="123"/>
      <c r="L210" s="117">
        <v>784</v>
      </c>
    </row>
    <row r="211" spans="1:12">
      <c r="A211" s="82">
        <v>43979</v>
      </c>
      <c r="B211" s="83" t="s">
        <v>290</v>
      </c>
      <c r="C211" s="84" t="s">
        <v>112</v>
      </c>
      <c r="D211" s="84" t="s">
        <v>113</v>
      </c>
      <c r="E211" s="83" t="s">
        <v>114</v>
      </c>
      <c r="F211" s="85" t="s">
        <v>205</v>
      </c>
      <c r="G211" s="86" t="s">
        <v>236</v>
      </c>
      <c r="H211" s="86"/>
      <c r="I211" s="86">
        <v>2</v>
      </c>
      <c r="J211" s="84">
        <v>847</v>
      </c>
      <c r="K211" s="123"/>
      <c r="L211" s="117">
        <v>1694</v>
      </c>
    </row>
    <row r="212" spans="1:12">
      <c r="A212" s="82">
        <v>43977</v>
      </c>
      <c r="B212" s="83" t="s">
        <v>290</v>
      </c>
      <c r="C212" s="84" t="s">
        <v>112</v>
      </c>
      <c r="D212" s="84" t="s">
        <v>113</v>
      </c>
      <c r="E212" s="83" t="s">
        <v>114</v>
      </c>
      <c r="F212" s="85" t="s">
        <v>288</v>
      </c>
      <c r="G212" s="86" t="s">
        <v>184</v>
      </c>
      <c r="H212" s="86"/>
      <c r="I212" s="86">
        <v>2</v>
      </c>
      <c r="J212" s="84">
        <v>1039</v>
      </c>
      <c r="K212" s="123"/>
      <c r="L212" s="117">
        <v>2078</v>
      </c>
    </row>
    <row r="213" spans="1:12">
      <c r="A213" s="82">
        <v>43978</v>
      </c>
      <c r="B213" s="83" t="s">
        <v>290</v>
      </c>
      <c r="C213" s="84" t="s">
        <v>112</v>
      </c>
      <c r="D213" s="84" t="s">
        <v>113</v>
      </c>
      <c r="E213" s="83" t="s">
        <v>114</v>
      </c>
      <c r="F213" s="85" t="s">
        <v>288</v>
      </c>
      <c r="G213" s="86" t="s">
        <v>184</v>
      </c>
      <c r="H213" s="86"/>
      <c r="I213" s="86">
        <v>2</v>
      </c>
      <c r="J213" s="84">
        <v>1039</v>
      </c>
      <c r="K213" s="123"/>
      <c r="L213" s="117">
        <v>2078</v>
      </c>
    </row>
    <row r="214" spans="1:12">
      <c r="A214" s="82">
        <v>43979</v>
      </c>
      <c r="B214" s="83" t="s">
        <v>290</v>
      </c>
      <c r="C214" s="84" t="s">
        <v>112</v>
      </c>
      <c r="D214" s="84" t="s">
        <v>113</v>
      </c>
      <c r="E214" s="83" t="s">
        <v>114</v>
      </c>
      <c r="F214" s="85" t="s">
        <v>125</v>
      </c>
      <c r="G214" s="86" t="s">
        <v>177</v>
      </c>
      <c r="H214" s="86"/>
      <c r="I214" s="86">
        <v>4</v>
      </c>
      <c r="J214" s="84">
        <v>360</v>
      </c>
      <c r="K214" s="123"/>
      <c r="L214" s="117">
        <v>1440</v>
      </c>
    </row>
    <row r="215" spans="1:12">
      <c r="A215" s="82">
        <v>43980</v>
      </c>
      <c r="B215" s="83" t="s">
        <v>290</v>
      </c>
      <c r="C215" s="84" t="s">
        <v>112</v>
      </c>
      <c r="D215" s="84" t="s">
        <v>113</v>
      </c>
      <c r="E215" s="83" t="s">
        <v>114</v>
      </c>
      <c r="F215" s="85" t="s">
        <v>125</v>
      </c>
      <c r="G215" s="86" t="s">
        <v>156</v>
      </c>
      <c r="H215" s="86"/>
      <c r="I215" s="86">
        <v>5</v>
      </c>
      <c r="J215" s="84">
        <v>1040</v>
      </c>
      <c r="K215" s="123"/>
      <c r="L215" s="117">
        <v>5200</v>
      </c>
    </row>
    <row r="216" spans="1:12">
      <c r="A216" s="82">
        <v>43980</v>
      </c>
      <c r="B216" s="83" t="s">
        <v>290</v>
      </c>
      <c r="C216" s="84" t="s">
        <v>112</v>
      </c>
      <c r="D216" s="84" t="s">
        <v>113</v>
      </c>
      <c r="E216" s="83" t="s">
        <v>114</v>
      </c>
      <c r="F216" s="85" t="s">
        <v>125</v>
      </c>
      <c r="G216" s="86" t="s">
        <v>237</v>
      </c>
      <c r="H216" s="86"/>
      <c r="I216" s="86">
        <v>2</v>
      </c>
      <c r="J216" s="84">
        <v>1340</v>
      </c>
      <c r="K216" s="123"/>
      <c r="L216" s="117">
        <v>2680</v>
      </c>
    </row>
    <row r="217" spans="1:12">
      <c r="A217" s="82">
        <v>43980</v>
      </c>
      <c r="B217" s="83" t="s">
        <v>290</v>
      </c>
      <c r="C217" s="84" t="s">
        <v>112</v>
      </c>
      <c r="D217" s="84" t="s">
        <v>113</v>
      </c>
      <c r="E217" s="83" t="s">
        <v>114</v>
      </c>
      <c r="F217" s="85" t="s">
        <v>125</v>
      </c>
      <c r="G217" s="86" t="s">
        <v>153</v>
      </c>
      <c r="H217" s="86"/>
      <c r="I217" s="86">
        <v>2</v>
      </c>
      <c r="J217" s="84">
        <v>850</v>
      </c>
      <c r="K217" s="123"/>
      <c r="L217" s="117">
        <v>1700</v>
      </c>
    </row>
    <row r="218" spans="1:12">
      <c r="A218" s="82">
        <v>43977</v>
      </c>
      <c r="B218" s="83" t="s">
        <v>290</v>
      </c>
      <c r="C218" s="84" t="s">
        <v>112</v>
      </c>
      <c r="D218" s="84" t="s">
        <v>113</v>
      </c>
      <c r="E218" s="83" t="s">
        <v>114</v>
      </c>
      <c r="F218" s="85" t="s">
        <v>299</v>
      </c>
      <c r="G218" s="86" t="s">
        <v>142</v>
      </c>
      <c r="H218" s="86"/>
      <c r="I218" s="86">
        <v>4</v>
      </c>
      <c r="J218" s="84">
        <v>570</v>
      </c>
      <c r="K218" s="123"/>
      <c r="L218" s="117">
        <v>2280</v>
      </c>
    </row>
    <row r="219" spans="1:12">
      <c r="A219" s="82">
        <v>43977</v>
      </c>
      <c r="B219" s="83" t="s">
        <v>290</v>
      </c>
      <c r="C219" s="84" t="s">
        <v>112</v>
      </c>
      <c r="D219" s="84" t="s">
        <v>113</v>
      </c>
      <c r="E219" s="83" t="s">
        <v>114</v>
      </c>
      <c r="F219" s="85" t="s">
        <v>303</v>
      </c>
      <c r="G219" s="86" t="s">
        <v>142</v>
      </c>
      <c r="H219" s="86"/>
      <c r="I219" s="86">
        <v>1</v>
      </c>
      <c r="J219" s="84">
        <v>695</v>
      </c>
      <c r="K219" s="123"/>
      <c r="L219" s="117">
        <v>695</v>
      </c>
    </row>
    <row r="220" spans="1:12">
      <c r="A220" s="82">
        <v>43978</v>
      </c>
      <c r="B220" s="83" t="s">
        <v>290</v>
      </c>
      <c r="C220" s="84" t="s">
        <v>112</v>
      </c>
      <c r="D220" s="84" t="s">
        <v>113</v>
      </c>
      <c r="E220" s="83" t="s">
        <v>114</v>
      </c>
      <c r="F220" s="85" t="s">
        <v>324</v>
      </c>
      <c r="G220" s="86" t="s">
        <v>142</v>
      </c>
      <c r="H220" s="86"/>
      <c r="I220" s="86">
        <v>2</v>
      </c>
      <c r="J220" s="84">
        <v>3920</v>
      </c>
      <c r="K220" s="123"/>
      <c r="L220" s="117">
        <v>7840</v>
      </c>
    </row>
    <row r="221" spans="1:12">
      <c r="A221" s="82">
        <v>43978</v>
      </c>
      <c r="B221" s="83" t="s">
        <v>290</v>
      </c>
      <c r="C221" s="84" t="s">
        <v>112</v>
      </c>
      <c r="D221" s="84" t="s">
        <v>113</v>
      </c>
      <c r="E221" s="83" t="s">
        <v>114</v>
      </c>
      <c r="F221" s="85" t="s">
        <v>326</v>
      </c>
      <c r="G221" s="86" t="s">
        <v>126</v>
      </c>
      <c r="H221" s="86"/>
      <c r="I221" s="86">
        <v>1</v>
      </c>
      <c r="J221" s="84">
        <v>796</v>
      </c>
      <c r="K221" s="123"/>
      <c r="L221" s="117">
        <v>796</v>
      </c>
    </row>
    <row r="222" spans="1:12">
      <c r="A222" s="82">
        <v>43979</v>
      </c>
      <c r="B222" s="83" t="s">
        <v>290</v>
      </c>
      <c r="C222" s="84" t="s">
        <v>112</v>
      </c>
      <c r="D222" s="84" t="s">
        <v>113</v>
      </c>
      <c r="E222" s="83" t="s">
        <v>114</v>
      </c>
      <c r="F222" s="85" t="s">
        <v>288</v>
      </c>
      <c r="G222" s="86" t="s">
        <v>238</v>
      </c>
      <c r="H222" s="86"/>
      <c r="I222" s="86">
        <v>2</v>
      </c>
      <c r="J222" s="84">
        <v>1039</v>
      </c>
      <c r="K222" s="123"/>
      <c r="L222" s="117">
        <v>2078</v>
      </c>
    </row>
    <row r="223" spans="1:12">
      <c r="A223" s="82">
        <v>43979</v>
      </c>
      <c r="B223" s="83" t="s">
        <v>290</v>
      </c>
      <c r="C223" s="84" t="s">
        <v>112</v>
      </c>
      <c r="D223" s="84" t="s">
        <v>113</v>
      </c>
      <c r="E223" s="83" t="s">
        <v>114</v>
      </c>
      <c r="F223" s="85" t="s">
        <v>288</v>
      </c>
      <c r="G223" s="86" t="s">
        <v>239</v>
      </c>
      <c r="H223" s="86"/>
      <c r="I223" s="86">
        <v>2</v>
      </c>
      <c r="J223" s="84">
        <v>1816</v>
      </c>
      <c r="K223" s="123"/>
      <c r="L223" s="117">
        <v>3632</v>
      </c>
    </row>
    <row r="224" spans="1:12">
      <c r="A224" s="82">
        <v>43979</v>
      </c>
      <c r="B224" s="83" t="s">
        <v>290</v>
      </c>
      <c r="C224" s="84" t="s">
        <v>112</v>
      </c>
      <c r="D224" s="84" t="s">
        <v>113</v>
      </c>
      <c r="E224" s="83" t="s">
        <v>114</v>
      </c>
      <c r="F224" s="85" t="s">
        <v>125</v>
      </c>
      <c r="G224" s="86" t="s">
        <v>240</v>
      </c>
      <c r="H224" s="86"/>
      <c r="I224" s="86">
        <v>2</v>
      </c>
      <c r="J224" s="84">
        <v>490</v>
      </c>
      <c r="K224" s="123"/>
      <c r="L224" s="117">
        <v>980</v>
      </c>
    </row>
    <row r="225" spans="1:12">
      <c r="A225" s="82">
        <v>43984</v>
      </c>
      <c r="B225" s="83" t="s">
        <v>290</v>
      </c>
      <c r="C225" s="84" t="s">
        <v>112</v>
      </c>
      <c r="D225" s="84" t="s">
        <v>113</v>
      </c>
      <c r="E225" s="83" t="s">
        <v>114</v>
      </c>
      <c r="F225" s="85" t="s">
        <v>303</v>
      </c>
      <c r="G225" s="86" t="s">
        <v>135</v>
      </c>
      <c r="H225" s="86"/>
      <c r="I225" s="86">
        <v>5</v>
      </c>
      <c r="J225" s="84"/>
      <c r="K225" s="123"/>
      <c r="L225" s="117">
        <v>0</v>
      </c>
    </row>
    <row r="226" spans="1:12">
      <c r="A226" s="82">
        <v>43984</v>
      </c>
      <c r="B226" s="83" t="s">
        <v>290</v>
      </c>
      <c r="C226" s="84" t="s">
        <v>112</v>
      </c>
      <c r="D226" s="84" t="s">
        <v>113</v>
      </c>
      <c r="E226" s="83" t="s">
        <v>114</v>
      </c>
      <c r="F226" s="85" t="s">
        <v>299</v>
      </c>
      <c r="G226" s="86" t="s">
        <v>135</v>
      </c>
      <c r="H226" s="86"/>
      <c r="I226" s="86">
        <v>2</v>
      </c>
      <c r="J226" s="84"/>
      <c r="K226" s="123"/>
      <c r="L226" s="117">
        <v>0</v>
      </c>
    </row>
    <row r="227" spans="1:12">
      <c r="A227" s="82">
        <v>43986</v>
      </c>
      <c r="B227" s="83" t="s">
        <v>290</v>
      </c>
      <c r="C227" s="84" t="s">
        <v>112</v>
      </c>
      <c r="D227" s="84" t="s">
        <v>113</v>
      </c>
      <c r="E227" s="83" t="s">
        <v>114</v>
      </c>
      <c r="F227" s="85" t="s">
        <v>121</v>
      </c>
      <c r="G227" s="86" t="s">
        <v>242</v>
      </c>
      <c r="H227" s="86"/>
      <c r="I227" s="86">
        <v>1</v>
      </c>
      <c r="J227" s="84"/>
      <c r="K227" s="123"/>
      <c r="L227" s="117">
        <v>0</v>
      </c>
    </row>
    <row r="228" spans="1:12">
      <c r="A228" s="82">
        <v>43986</v>
      </c>
      <c r="B228" s="83" t="s">
        <v>290</v>
      </c>
      <c r="C228" s="84" t="s">
        <v>112</v>
      </c>
      <c r="D228" s="84" t="s">
        <v>113</v>
      </c>
      <c r="E228" s="83" t="s">
        <v>114</v>
      </c>
      <c r="F228" s="85" t="s">
        <v>166</v>
      </c>
      <c r="G228" s="86" t="s">
        <v>243</v>
      </c>
      <c r="H228" s="86"/>
      <c r="I228" s="86">
        <v>1</v>
      </c>
      <c r="J228" s="84"/>
      <c r="K228" s="123"/>
      <c r="L228" s="117">
        <v>0</v>
      </c>
    </row>
    <row r="229" spans="1:12">
      <c r="A229" s="82">
        <v>43986</v>
      </c>
      <c r="B229" s="83" t="s">
        <v>290</v>
      </c>
      <c r="C229" s="84" t="s">
        <v>112</v>
      </c>
      <c r="D229" s="84" t="s">
        <v>113</v>
      </c>
      <c r="E229" s="83" t="s">
        <v>114</v>
      </c>
      <c r="F229" s="85" t="s">
        <v>125</v>
      </c>
      <c r="G229" s="86" t="s">
        <v>244</v>
      </c>
      <c r="H229" s="86"/>
      <c r="I229" s="86">
        <v>2</v>
      </c>
      <c r="J229" s="84"/>
      <c r="K229" s="123"/>
      <c r="L229" s="117">
        <v>0</v>
      </c>
    </row>
    <row r="230" spans="1:12">
      <c r="A230" s="82">
        <v>43986</v>
      </c>
      <c r="B230" s="83" t="s">
        <v>290</v>
      </c>
      <c r="C230" s="84" t="s">
        <v>112</v>
      </c>
      <c r="D230" s="84" t="s">
        <v>113</v>
      </c>
      <c r="E230" s="83" t="s">
        <v>114</v>
      </c>
      <c r="F230" s="85" t="s">
        <v>125</v>
      </c>
      <c r="G230" s="86" t="s">
        <v>245</v>
      </c>
      <c r="H230" s="86"/>
      <c r="I230" s="86">
        <v>2</v>
      </c>
      <c r="J230" s="84"/>
      <c r="K230" s="123"/>
      <c r="L230" s="117">
        <v>0</v>
      </c>
    </row>
    <row r="231" spans="1:12">
      <c r="A231" s="82">
        <v>43986</v>
      </c>
      <c r="B231" s="83" t="s">
        <v>290</v>
      </c>
      <c r="C231" s="84" t="s">
        <v>112</v>
      </c>
      <c r="D231" s="84" t="s">
        <v>113</v>
      </c>
      <c r="E231" s="83" t="s">
        <v>114</v>
      </c>
      <c r="F231" s="85" t="s">
        <v>125</v>
      </c>
      <c r="G231" s="86" t="s">
        <v>165</v>
      </c>
      <c r="H231" s="86"/>
      <c r="I231" s="86">
        <v>2</v>
      </c>
      <c r="J231" s="84"/>
      <c r="K231" s="123"/>
      <c r="L231" s="117">
        <v>0</v>
      </c>
    </row>
    <row r="232" spans="1:12">
      <c r="A232" s="82">
        <v>43986</v>
      </c>
      <c r="B232" s="83" t="s">
        <v>290</v>
      </c>
      <c r="C232" s="84" t="s">
        <v>112</v>
      </c>
      <c r="D232" s="84" t="s">
        <v>113</v>
      </c>
      <c r="E232" s="83" t="s">
        <v>114</v>
      </c>
      <c r="F232" s="85" t="s">
        <v>125</v>
      </c>
      <c r="G232" s="86" t="s">
        <v>246</v>
      </c>
      <c r="H232" s="86"/>
      <c r="I232" s="86">
        <v>2</v>
      </c>
      <c r="J232" s="84"/>
      <c r="K232" s="123"/>
      <c r="L232" s="117">
        <v>0</v>
      </c>
    </row>
    <row r="233" spans="1:12">
      <c r="A233" s="82">
        <v>43987</v>
      </c>
      <c r="B233" s="83" t="s">
        <v>290</v>
      </c>
      <c r="C233" s="84" t="s">
        <v>112</v>
      </c>
      <c r="D233" s="84" t="s">
        <v>113</v>
      </c>
      <c r="E233" s="83" t="s">
        <v>114</v>
      </c>
      <c r="F233" s="85" t="s">
        <v>303</v>
      </c>
      <c r="G233" s="86" t="s">
        <v>135</v>
      </c>
      <c r="H233" s="86"/>
      <c r="I233" s="86">
        <v>4</v>
      </c>
      <c r="J233" s="84"/>
      <c r="K233" s="123"/>
      <c r="L233" s="117">
        <v>0</v>
      </c>
    </row>
    <row r="234" spans="1:12">
      <c r="A234" s="82">
        <v>43987</v>
      </c>
      <c r="B234" s="83" t="s">
        <v>290</v>
      </c>
      <c r="C234" s="84" t="s">
        <v>112</v>
      </c>
      <c r="D234" s="84" t="s">
        <v>113</v>
      </c>
      <c r="E234" s="83" t="s">
        <v>114</v>
      </c>
      <c r="F234" s="85" t="s">
        <v>299</v>
      </c>
      <c r="G234" s="86" t="s">
        <v>135</v>
      </c>
      <c r="H234" s="86"/>
      <c r="I234" s="86">
        <v>1</v>
      </c>
      <c r="J234" s="84"/>
      <c r="K234" s="123"/>
      <c r="L234" s="117">
        <v>0</v>
      </c>
    </row>
    <row r="235" spans="1:12">
      <c r="A235" s="82">
        <v>43987</v>
      </c>
      <c r="B235" s="83" t="s">
        <v>290</v>
      </c>
      <c r="C235" s="84" t="s">
        <v>112</v>
      </c>
      <c r="D235" s="84" t="s">
        <v>113</v>
      </c>
      <c r="E235" s="83" t="s">
        <v>114</v>
      </c>
      <c r="F235" s="85" t="s">
        <v>121</v>
      </c>
      <c r="G235" s="86" t="s">
        <v>210</v>
      </c>
      <c r="H235" s="86"/>
      <c r="I235" s="86">
        <v>1</v>
      </c>
      <c r="J235" s="84"/>
      <c r="K235" s="123"/>
      <c r="L235" s="117">
        <v>0</v>
      </c>
    </row>
    <row r="236" spans="1:12">
      <c r="A236" s="82">
        <v>43987</v>
      </c>
      <c r="B236" s="83" t="s">
        <v>290</v>
      </c>
      <c r="C236" s="84" t="s">
        <v>112</v>
      </c>
      <c r="D236" s="84" t="s">
        <v>113</v>
      </c>
      <c r="E236" s="83" t="s">
        <v>114</v>
      </c>
      <c r="F236" s="85" t="s">
        <v>166</v>
      </c>
      <c r="G236" s="86" t="s">
        <v>247</v>
      </c>
      <c r="H236" s="86"/>
      <c r="I236" s="86">
        <v>1</v>
      </c>
      <c r="J236" s="84"/>
      <c r="K236" s="123"/>
      <c r="L236" s="117">
        <v>0</v>
      </c>
    </row>
    <row r="237" spans="1:12">
      <c r="A237" s="82">
        <v>43990</v>
      </c>
      <c r="B237" s="83" t="s">
        <v>290</v>
      </c>
      <c r="C237" s="84" t="s">
        <v>112</v>
      </c>
      <c r="D237" s="84" t="s">
        <v>113</v>
      </c>
      <c r="E237" s="83" t="s">
        <v>114</v>
      </c>
      <c r="F237" s="85" t="s">
        <v>299</v>
      </c>
      <c r="G237" s="86" t="s">
        <v>135</v>
      </c>
      <c r="H237" s="86"/>
      <c r="I237" s="86">
        <v>1</v>
      </c>
      <c r="J237" s="84"/>
      <c r="K237" s="123"/>
      <c r="L237" s="117">
        <v>0</v>
      </c>
    </row>
    <row r="238" spans="1:12">
      <c r="A238" s="82">
        <v>43990</v>
      </c>
      <c r="B238" s="83" t="s">
        <v>290</v>
      </c>
      <c r="C238" s="84" t="s">
        <v>112</v>
      </c>
      <c r="D238" s="84" t="s">
        <v>113</v>
      </c>
      <c r="E238" s="83" t="s">
        <v>114</v>
      </c>
      <c r="F238" s="85" t="s">
        <v>299</v>
      </c>
      <c r="G238" s="86" t="s">
        <v>142</v>
      </c>
      <c r="H238" s="86"/>
      <c r="I238" s="86">
        <v>3</v>
      </c>
      <c r="J238" s="84"/>
      <c r="K238" s="123"/>
      <c r="L238" s="117">
        <v>0</v>
      </c>
    </row>
    <row r="239" spans="1:12">
      <c r="A239" s="82">
        <v>43984</v>
      </c>
      <c r="B239" s="83" t="s">
        <v>290</v>
      </c>
      <c r="C239" s="84" t="s">
        <v>112</v>
      </c>
      <c r="D239" s="84" t="s">
        <v>113</v>
      </c>
      <c r="E239" s="83" t="s">
        <v>114</v>
      </c>
      <c r="F239" s="85" t="s">
        <v>152</v>
      </c>
      <c r="G239" s="86" t="s">
        <v>153</v>
      </c>
      <c r="H239" s="86"/>
      <c r="I239" s="86">
        <v>3</v>
      </c>
      <c r="J239" s="84"/>
      <c r="K239" s="123"/>
      <c r="L239" s="117">
        <v>0</v>
      </c>
    </row>
    <row r="240" spans="1:12">
      <c r="A240" s="82">
        <v>43984</v>
      </c>
      <c r="B240" s="83" t="s">
        <v>290</v>
      </c>
      <c r="C240" s="84" t="s">
        <v>112</v>
      </c>
      <c r="D240" s="84" t="s">
        <v>113</v>
      </c>
      <c r="E240" s="83" t="s">
        <v>114</v>
      </c>
      <c r="F240" s="85" t="s">
        <v>152</v>
      </c>
      <c r="G240" s="86" t="s">
        <v>248</v>
      </c>
      <c r="H240" s="86"/>
      <c r="I240" s="86">
        <v>1</v>
      </c>
      <c r="J240" s="84"/>
      <c r="K240" s="123"/>
      <c r="L240" s="117">
        <v>0</v>
      </c>
    </row>
    <row r="241" spans="1:12">
      <c r="A241" s="82">
        <v>43986</v>
      </c>
      <c r="B241" s="83" t="s">
        <v>290</v>
      </c>
      <c r="C241" s="84" t="s">
        <v>112</v>
      </c>
      <c r="D241" s="84" t="s">
        <v>113</v>
      </c>
      <c r="E241" s="83" t="s">
        <v>114</v>
      </c>
      <c r="F241" s="85" t="s">
        <v>152</v>
      </c>
      <c r="G241" s="86" t="s">
        <v>249</v>
      </c>
      <c r="H241" s="86"/>
      <c r="I241" s="86">
        <v>1</v>
      </c>
      <c r="J241" s="84"/>
      <c r="K241" s="123"/>
      <c r="L241" s="117">
        <v>0</v>
      </c>
    </row>
    <row r="242" spans="1:12">
      <c r="A242" s="82">
        <v>43984</v>
      </c>
      <c r="B242" s="83" t="s">
        <v>290</v>
      </c>
      <c r="C242" s="84" t="s">
        <v>112</v>
      </c>
      <c r="D242" s="84" t="s">
        <v>113</v>
      </c>
      <c r="E242" s="83" t="s">
        <v>114</v>
      </c>
      <c r="F242" s="85" t="s">
        <v>303</v>
      </c>
      <c r="G242" s="86" t="s">
        <v>142</v>
      </c>
      <c r="H242" s="86"/>
      <c r="I242" s="86">
        <v>4</v>
      </c>
      <c r="J242" s="84"/>
      <c r="K242" s="123"/>
      <c r="L242" s="117">
        <v>0</v>
      </c>
    </row>
    <row r="243" spans="1:12">
      <c r="A243" s="82">
        <v>43984</v>
      </c>
      <c r="B243" s="83" t="s">
        <v>290</v>
      </c>
      <c r="C243" s="84" t="s">
        <v>112</v>
      </c>
      <c r="D243" s="84" t="s">
        <v>113</v>
      </c>
      <c r="E243" s="83" t="s">
        <v>114</v>
      </c>
      <c r="F243" s="85" t="s">
        <v>299</v>
      </c>
      <c r="G243" s="86" t="s">
        <v>142</v>
      </c>
      <c r="H243" s="86"/>
      <c r="I243" s="86">
        <v>6</v>
      </c>
      <c r="J243" s="84"/>
      <c r="K243" s="123"/>
      <c r="L243" s="117">
        <v>0</v>
      </c>
    </row>
    <row r="244" spans="1:12">
      <c r="A244" s="82">
        <v>43985</v>
      </c>
      <c r="B244" s="83" t="s">
        <v>290</v>
      </c>
      <c r="C244" s="84" t="s">
        <v>112</v>
      </c>
      <c r="D244" s="84" t="s">
        <v>113</v>
      </c>
      <c r="E244" s="83" t="s">
        <v>114</v>
      </c>
      <c r="F244" s="85" t="s">
        <v>303</v>
      </c>
      <c r="G244" s="86" t="s">
        <v>135</v>
      </c>
      <c r="H244" s="86"/>
      <c r="I244" s="86">
        <v>7</v>
      </c>
      <c r="J244" s="84"/>
      <c r="K244" s="123"/>
      <c r="L244" s="117">
        <v>0</v>
      </c>
    </row>
    <row r="245" spans="1:12">
      <c r="A245" s="82">
        <v>43986</v>
      </c>
      <c r="B245" s="83" t="s">
        <v>290</v>
      </c>
      <c r="C245" s="84" t="s">
        <v>112</v>
      </c>
      <c r="D245" s="84" t="s">
        <v>113</v>
      </c>
      <c r="E245" s="83" t="s">
        <v>114</v>
      </c>
      <c r="F245" s="85" t="s">
        <v>125</v>
      </c>
      <c r="G245" s="86" t="s">
        <v>183</v>
      </c>
      <c r="H245" s="86"/>
      <c r="I245" s="86">
        <v>3</v>
      </c>
      <c r="J245" s="84"/>
      <c r="K245" s="123"/>
      <c r="L245" s="117">
        <v>0</v>
      </c>
    </row>
    <row r="246" spans="1:12">
      <c r="A246" s="82">
        <v>43985</v>
      </c>
      <c r="B246" s="83" t="s">
        <v>290</v>
      </c>
      <c r="C246" s="84" t="s">
        <v>112</v>
      </c>
      <c r="D246" s="84" t="s">
        <v>113</v>
      </c>
      <c r="E246" s="83" t="s">
        <v>114</v>
      </c>
      <c r="F246" s="85" t="s">
        <v>121</v>
      </c>
      <c r="G246" s="86" t="s">
        <v>230</v>
      </c>
      <c r="H246" s="86"/>
      <c r="I246" s="86">
        <v>1</v>
      </c>
      <c r="J246" s="84"/>
      <c r="K246" s="123"/>
      <c r="L246" s="117">
        <v>0</v>
      </c>
    </row>
    <row r="247" spans="1:12">
      <c r="A247" s="82">
        <v>43991</v>
      </c>
      <c r="B247" s="83" t="s">
        <v>290</v>
      </c>
      <c r="C247" s="84" t="s">
        <v>112</v>
      </c>
      <c r="D247" s="84" t="s">
        <v>113</v>
      </c>
      <c r="E247" s="83" t="s">
        <v>114</v>
      </c>
      <c r="F247" s="85" t="s">
        <v>287</v>
      </c>
      <c r="G247" s="86" t="s">
        <v>199</v>
      </c>
      <c r="H247" s="86"/>
      <c r="I247" s="86">
        <v>1</v>
      </c>
      <c r="J247" s="84"/>
      <c r="K247" s="123"/>
      <c r="L247" s="117">
        <v>0</v>
      </c>
    </row>
    <row r="248" spans="1:12">
      <c r="A248" s="82">
        <v>43992</v>
      </c>
      <c r="B248" s="83" t="s">
        <v>290</v>
      </c>
      <c r="C248" s="84" t="s">
        <v>112</v>
      </c>
      <c r="D248" s="84" t="s">
        <v>113</v>
      </c>
      <c r="E248" s="83" t="s">
        <v>114</v>
      </c>
      <c r="F248" s="85" t="s">
        <v>129</v>
      </c>
      <c r="G248" s="86" t="s">
        <v>250</v>
      </c>
      <c r="H248" s="86"/>
      <c r="I248" s="86">
        <v>1</v>
      </c>
      <c r="J248" s="84"/>
      <c r="K248" s="123"/>
      <c r="L248" s="117">
        <v>0</v>
      </c>
    </row>
    <row r="249" spans="1:12">
      <c r="A249" s="82">
        <v>43992</v>
      </c>
      <c r="B249" s="83" t="s">
        <v>290</v>
      </c>
      <c r="C249" s="84" t="s">
        <v>112</v>
      </c>
      <c r="D249" s="84" t="s">
        <v>113</v>
      </c>
      <c r="E249" s="83" t="s">
        <v>114</v>
      </c>
      <c r="F249" s="85" t="s">
        <v>129</v>
      </c>
      <c r="G249" s="86" t="s">
        <v>251</v>
      </c>
      <c r="H249" s="86"/>
      <c r="I249" s="86">
        <v>5</v>
      </c>
      <c r="J249" s="84"/>
      <c r="K249" s="123"/>
      <c r="L249" s="117">
        <v>0</v>
      </c>
    </row>
    <row r="250" spans="1:12">
      <c r="A250" s="82">
        <v>43992</v>
      </c>
      <c r="B250" s="83" t="s">
        <v>290</v>
      </c>
      <c r="C250" s="84" t="s">
        <v>112</v>
      </c>
      <c r="D250" s="84" t="s">
        <v>113</v>
      </c>
      <c r="E250" s="83" t="s">
        <v>114</v>
      </c>
      <c r="F250" s="85" t="s">
        <v>129</v>
      </c>
      <c r="G250" s="86" t="s">
        <v>252</v>
      </c>
      <c r="H250" s="86"/>
      <c r="I250" s="86">
        <v>2</v>
      </c>
      <c r="J250" s="84"/>
      <c r="K250" s="123"/>
      <c r="L250" s="117">
        <v>0</v>
      </c>
    </row>
    <row r="251" spans="1:12">
      <c r="A251" s="82">
        <v>43992</v>
      </c>
      <c r="B251" s="83" t="s">
        <v>290</v>
      </c>
      <c r="C251" s="84" t="s">
        <v>112</v>
      </c>
      <c r="D251" s="84" t="s">
        <v>113</v>
      </c>
      <c r="E251" s="83" t="s">
        <v>114</v>
      </c>
      <c r="F251" s="85" t="s">
        <v>129</v>
      </c>
      <c r="G251" s="86" t="s">
        <v>253</v>
      </c>
      <c r="H251" s="86"/>
      <c r="I251" s="86">
        <v>1</v>
      </c>
      <c r="J251" s="84"/>
      <c r="K251" s="123"/>
      <c r="L251" s="117">
        <v>0</v>
      </c>
    </row>
    <row r="252" spans="1:12">
      <c r="A252" s="82">
        <v>43992</v>
      </c>
      <c r="B252" s="83" t="s">
        <v>290</v>
      </c>
      <c r="C252" s="84" t="s">
        <v>112</v>
      </c>
      <c r="D252" s="84" t="s">
        <v>113</v>
      </c>
      <c r="E252" s="83" t="s">
        <v>114</v>
      </c>
      <c r="F252" s="85" t="s">
        <v>129</v>
      </c>
      <c r="G252" s="86" t="s">
        <v>254</v>
      </c>
      <c r="H252" s="86"/>
      <c r="I252" s="86">
        <v>1</v>
      </c>
      <c r="J252" s="84"/>
      <c r="K252" s="123"/>
      <c r="L252" s="117">
        <v>0</v>
      </c>
    </row>
    <row r="253" spans="1:12">
      <c r="A253" s="82">
        <v>43992</v>
      </c>
      <c r="B253" s="83" t="s">
        <v>290</v>
      </c>
      <c r="C253" s="84" t="s">
        <v>112</v>
      </c>
      <c r="D253" s="84" t="s">
        <v>113</v>
      </c>
      <c r="E253" s="83" t="s">
        <v>114</v>
      </c>
      <c r="F253" s="85" t="s">
        <v>288</v>
      </c>
      <c r="G253" s="86" t="s">
        <v>255</v>
      </c>
      <c r="H253" s="86"/>
      <c r="I253" s="86">
        <v>2</v>
      </c>
      <c r="J253" s="84"/>
      <c r="K253" s="123"/>
      <c r="L253" s="117">
        <v>0</v>
      </c>
    </row>
    <row r="254" spans="1:12">
      <c r="A254" s="82">
        <v>43992</v>
      </c>
      <c r="B254" s="83" t="s">
        <v>290</v>
      </c>
      <c r="C254" s="84" t="s">
        <v>112</v>
      </c>
      <c r="D254" s="84" t="s">
        <v>113</v>
      </c>
      <c r="E254" s="83" t="s">
        <v>114</v>
      </c>
      <c r="F254" s="85" t="s">
        <v>288</v>
      </c>
      <c r="G254" s="86" t="s">
        <v>256</v>
      </c>
      <c r="H254" s="86"/>
      <c r="I254" s="86">
        <v>2</v>
      </c>
      <c r="J254" s="84"/>
      <c r="K254" s="123"/>
      <c r="L254" s="117">
        <v>0</v>
      </c>
    </row>
    <row r="255" spans="1:12">
      <c r="A255" s="82">
        <v>43992</v>
      </c>
      <c r="B255" s="83" t="s">
        <v>290</v>
      </c>
      <c r="C255" s="84" t="s">
        <v>112</v>
      </c>
      <c r="D255" s="84" t="s">
        <v>113</v>
      </c>
      <c r="E255" s="83" t="s">
        <v>114</v>
      </c>
      <c r="F255" s="85" t="s">
        <v>288</v>
      </c>
      <c r="G255" s="86" t="s">
        <v>257</v>
      </c>
      <c r="H255" s="86"/>
      <c r="I255" s="86">
        <v>1</v>
      </c>
      <c r="J255" s="84"/>
      <c r="K255" s="123"/>
      <c r="L255" s="117">
        <v>0</v>
      </c>
    </row>
    <row r="256" spans="1:12">
      <c r="A256" s="82">
        <v>43992</v>
      </c>
      <c r="B256" s="83" t="s">
        <v>290</v>
      </c>
      <c r="C256" s="84" t="s">
        <v>112</v>
      </c>
      <c r="D256" s="84" t="s">
        <v>113</v>
      </c>
      <c r="E256" s="83" t="s">
        <v>114</v>
      </c>
      <c r="F256" s="85" t="s">
        <v>121</v>
      </c>
      <c r="G256" s="86" t="s">
        <v>258</v>
      </c>
      <c r="H256" s="86"/>
      <c r="I256" s="86">
        <v>1</v>
      </c>
      <c r="J256" s="84"/>
      <c r="K256" s="123"/>
      <c r="L256" s="117">
        <v>0</v>
      </c>
    </row>
    <row r="257" spans="1:12">
      <c r="A257" s="82">
        <v>43992</v>
      </c>
      <c r="B257" s="83" t="s">
        <v>290</v>
      </c>
      <c r="C257" s="84" t="s">
        <v>112</v>
      </c>
      <c r="D257" s="84" t="s">
        <v>113</v>
      </c>
      <c r="E257" s="83" t="s">
        <v>114</v>
      </c>
      <c r="F257" s="85" t="s">
        <v>121</v>
      </c>
      <c r="G257" s="86" t="s">
        <v>259</v>
      </c>
      <c r="H257" s="86"/>
      <c r="I257" s="86">
        <v>1</v>
      </c>
      <c r="J257" s="84"/>
      <c r="K257" s="123"/>
      <c r="L257" s="117">
        <v>0</v>
      </c>
    </row>
    <row r="258" spans="1:12">
      <c r="A258" s="82">
        <v>43992</v>
      </c>
      <c r="B258" s="83" t="s">
        <v>290</v>
      </c>
      <c r="C258" s="84" t="s">
        <v>112</v>
      </c>
      <c r="D258" s="84" t="s">
        <v>113</v>
      </c>
      <c r="E258" s="83" t="s">
        <v>114</v>
      </c>
      <c r="F258" s="85" t="s">
        <v>121</v>
      </c>
      <c r="G258" s="86" t="s">
        <v>260</v>
      </c>
      <c r="H258" s="86"/>
      <c r="I258" s="86">
        <v>1</v>
      </c>
      <c r="J258" s="84"/>
      <c r="K258" s="123"/>
      <c r="L258" s="117">
        <v>0</v>
      </c>
    </row>
    <row r="259" spans="1:12">
      <c r="A259" s="82">
        <v>43992</v>
      </c>
      <c r="B259" s="83" t="s">
        <v>290</v>
      </c>
      <c r="C259" s="84" t="s">
        <v>112</v>
      </c>
      <c r="D259" s="84" t="s">
        <v>113</v>
      </c>
      <c r="E259" s="83" t="s">
        <v>114</v>
      </c>
      <c r="F259" s="85" t="s">
        <v>121</v>
      </c>
      <c r="G259" s="86" t="s">
        <v>261</v>
      </c>
      <c r="H259" s="86"/>
      <c r="I259" s="86">
        <v>1</v>
      </c>
      <c r="J259" s="84"/>
      <c r="K259" s="123"/>
      <c r="L259" s="117">
        <v>0</v>
      </c>
    </row>
    <row r="260" spans="1:12">
      <c r="A260" s="82">
        <v>43992</v>
      </c>
      <c r="B260" s="83" t="s">
        <v>290</v>
      </c>
      <c r="C260" s="84" t="s">
        <v>112</v>
      </c>
      <c r="D260" s="84" t="s">
        <v>113</v>
      </c>
      <c r="E260" s="83" t="s">
        <v>114</v>
      </c>
      <c r="F260" s="85" t="s">
        <v>121</v>
      </c>
      <c r="G260" s="86" t="s">
        <v>128</v>
      </c>
      <c r="H260" s="86"/>
      <c r="I260" s="86">
        <v>1</v>
      </c>
      <c r="J260" s="84"/>
      <c r="K260" s="123"/>
      <c r="L260" s="117">
        <v>0</v>
      </c>
    </row>
    <row r="261" spans="1:12">
      <c r="A261" s="82">
        <v>43992</v>
      </c>
      <c r="B261" s="83" t="s">
        <v>290</v>
      </c>
      <c r="C261" s="84" t="s">
        <v>112</v>
      </c>
      <c r="D261" s="84" t="s">
        <v>113</v>
      </c>
      <c r="E261" s="83" t="s">
        <v>114</v>
      </c>
      <c r="F261" s="85" t="s">
        <v>225</v>
      </c>
      <c r="G261" s="86" t="s">
        <v>262</v>
      </c>
      <c r="H261" s="86"/>
      <c r="I261" s="86">
        <v>1</v>
      </c>
      <c r="J261" s="84"/>
      <c r="K261" s="123"/>
      <c r="L261" s="117">
        <v>0</v>
      </c>
    </row>
    <row r="262" spans="1:12">
      <c r="A262" s="82">
        <v>43992</v>
      </c>
      <c r="B262" s="83" t="s">
        <v>290</v>
      </c>
      <c r="C262" s="84" t="s">
        <v>112</v>
      </c>
      <c r="D262" s="84" t="s">
        <v>113</v>
      </c>
      <c r="E262" s="83" t="s">
        <v>114</v>
      </c>
      <c r="F262" s="85" t="s">
        <v>225</v>
      </c>
      <c r="G262" s="86" t="s">
        <v>263</v>
      </c>
      <c r="H262" s="86"/>
      <c r="I262" s="86">
        <v>1</v>
      </c>
      <c r="J262" s="84"/>
      <c r="K262" s="123"/>
      <c r="L262" s="117">
        <v>0</v>
      </c>
    </row>
    <row r="263" spans="1:12">
      <c r="A263" s="82">
        <v>43992</v>
      </c>
      <c r="B263" s="83" t="s">
        <v>290</v>
      </c>
      <c r="C263" s="84" t="s">
        <v>112</v>
      </c>
      <c r="D263" s="84" t="s">
        <v>113</v>
      </c>
      <c r="E263" s="83" t="s">
        <v>114</v>
      </c>
      <c r="F263" s="85" t="s">
        <v>225</v>
      </c>
      <c r="G263" s="86" t="s">
        <v>264</v>
      </c>
      <c r="H263" s="86"/>
      <c r="I263" s="86">
        <v>2</v>
      </c>
      <c r="J263" s="84"/>
      <c r="K263" s="123"/>
      <c r="L263" s="117">
        <v>0</v>
      </c>
    </row>
    <row r="264" spans="1:12">
      <c r="A264" s="82">
        <v>43992</v>
      </c>
      <c r="B264" s="83" t="s">
        <v>290</v>
      </c>
      <c r="C264" s="84" t="s">
        <v>112</v>
      </c>
      <c r="D264" s="84" t="s">
        <v>113</v>
      </c>
      <c r="E264" s="83" t="s">
        <v>114</v>
      </c>
      <c r="F264" s="85" t="s">
        <v>288</v>
      </c>
      <c r="G264" s="86" t="s">
        <v>184</v>
      </c>
      <c r="H264" s="86"/>
      <c r="I264" s="86">
        <v>4</v>
      </c>
      <c r="J264" s="84"/>
      <c r="K264" s="123"/>
      <c r="L264" s="117">
        <v>0</v>
      </c>
    </row>
    <row r="265" spans="1:12">
      <c r="A265" s="82">
        <v>43992</v>
      </c>
      <c r="B265" s="83" t="s">
        <v>290</v>
      </c>
      <c r="C265" s="84" t="s">
        <v>112</v>
      </c>
      <c r="D265" s="84" t="s">
        <v>113</v>
      </c>
      <c r="E265" s="83" t="s">
        <v>114</v>
      </c>
      <c r="F265" s="85" t="s">
        <v>299</v>
      </c>
      <c r="G265" s="86" t="s">
        <v>265</v>
      </c>
      <c r="H265" s="86"/>
      <c r="I265" s="86">
        <v>13</v>
      </c>
      <c r="J265" s="84"/>
      <c r="K265" s="123"/>
      <c r="L265" s="117">
        <v>0</v>
      </c>
    </row>
    <row r="266" spans="1:12">
      <c r="A266" s="82">
        <v>43992</v>
      </c>
      <c r="B266" s="83" t="s">
        <v>290</v>
      </c>
      <c r="C266" s="84" t="s">
        <v>112</v>
      </c>
      <c r="D266" s="84" t="s">
        <v>113</v>
      </c>
      <c r="E266" s="83" t="s">
        <v>114</v>
      </c>
      <c r="F266" s="85" t="s">
        <v>299</v>
      </c>
      <c r="G266" s="86" t="s">
        <v>135</v>
      </c>
      <c r="H266" s="86"/>
      <c r="I266" s="86">
        <v>2</v>
      </c>
      <c r="J266" s="84"/>
      <c r="K266" s="123"/>
      <c r="L266" s="117">
        <v>0</v>
      </c>
    </row>
    <row r="267" spans="1:12">
      <c r="A267" s="82">
        <v>43992</v>
      </c>
      <c r="B267" s="83" t="s">
        <v>290</v>
      </c>
      <c r="C267" s="84" t="s">
        <v>112</v>
      </c>
      <c r="D267" s="84" t="s">
        <v>113</v>
      </c>
      <c r="E267" s="83" t="s">
        <v>114</v>
      </c>
      <c r="F267" s="85" t="s">
        <v>299</v>
      </c>
      <c r="G267" s="86" t="s">
        <v>142</v>
      </c>
      <c r="H267" s="86"/>
      <c r="I267" s="86">
        <v>4</v>
      </c>
      <c r="J267" s="84"/>
      <c r="K267" s="123"/>
      <c r="L267" s="117">
        <v>0</v>
      </c>
    </row>
    <row r="268" spans="1:12">
      <c r="A268" s="82">
        <v>43992</v>
      </c>
      <c r="B268" s="83" t="s">
        <v>290</v>
      </c>
      <c r="C268" s="84" t="s">
        <v>112</v>
      </c>
      <c r="D268" s="84" t="s">
        <v>113</v>
      </c>
      <c r="E268" s="83" t="s">
        <v>114</v>
      </c>
      <c r="F268" s="85" t="s">
        <v>303</v>
      </c>
      <c r="G268" s="86" t="s">
        <v>265</v>
      </c>
      <c r="H268" s="86"/>
      <c r="I268" s="86">
        <v>20</v>
      </c>
      <c r="J268" s="84"/>
      <c r="K268" s="123"/>
      <c r="L268" s="117">
        <v>0</v>
      </c>
    </row>
    <row r="269" spans="1:12">
      <c r="A269" s="82">
        <v>43992</v>
      </c>
      <c r="B269" s="83" t="s">
        <v>290</v>
      </c>
      <c r="C269" s="84" t="s">
        <v>112</v>
      </c>
      <c r="D269" s="84" t="s">
        <v>113</v>
      </c>
      <c r="E269" s="83" t="s">
        <v>114</v>
      </c>
      <c r="F269" s="85" t="s">
        <v>303</v>
      </c>
      <c r="G269" s="86" t="s">
        <v>135</v>
      </c>
      <c r="H269" s="86"/>
      <c r="I269" s="86">
        <v>5</v>
      </c>
      <c r="J269" s="84"/>
      <c r="K269" s="123"/>
      <c r="L269" s="117">
        <v>0</v>
      </c>
    </row>
    <row r="270" spans="1:12">
      <c r="A270" s="82">
        <v>43992</v>
      </c>
      <c r="B270" s="83" t="s">
        <v>290</v>
      </c>
      <c r="C270" s="84" t="s">
        <v>112</v>
      </c>
      <c r="D270" s="84" t="s">
        <v>113</v>
      </c>
      <c r="E270" s="83" t="s">
        <v>114</v>
      </c>
      <c r="F270" s="85" t="s">
        <v>303</v>
      </c>
      <c r="G270" s="86" t="s">
        <v>142</v>
      </c>
      <c r="H270" s="86"/>
      <c r="I270" s="86">
        <v>24</v>
      </c>
      <c r="J270" s="84"/>
      <c r="K270" s="123"/>
      <c r="L270" s="117">
        <v>0</v>
      </c>
    </row>
    <row r="271" spans="1:12">
      <c r="A271" s="82">
        <v>43992</v>
      </c>
      <c r="B271" s="83" t="s">
        <v>290</v>
      </c>
      <c r="C271" s="84" t="s">
        <v>112</v>
      </c>
      <c r="D271" s="84" t="s">
        <v>113</v>
      </c>
      <c r="E271" s="83" t="s">
        <v>114</v>
      </c>
      <c r="F271" s="85" t="s">
        <v>125</v>
      </c>
      <c r="G271" s="86" t="s">
        <v>266</v>
      </c>
      <c r="H271" s="86"/>
      <c r="I271" s="86">
        <v>1</v>
      </c>
      <c r="J271" s="84"/>
      <c r="K271" s="123"/>
      <c r="L271" s="117">
        <v>0</v>
      </c>
    </row>
    <row r="272" spans="1:12">
      <c r="A272" s="82">
        <v>43992</v>
      </c>
      <c r="B272" s="83" t="s">
        <v>290</v>
      </c>
      <c r="C272" s="84" t="s">
        <v>112</v>
      </c>
      <c r="D272" s="84" t="s">
        <v>113</v>
      </c>
      <c r="E272" s="83" t="s">
        <v>114</v>
      </c>
      <c r="F272" s="85" t="s">
        <v>125</v>
      </c>
      <c r="G272" s="86" t="s">
        <v>126</v>
      </c>
      <c r="H272" s="86"/>
      <c r="I272" s="86">
        <v>2</v>
      </c>
      <c r="J272" s="84"/>
      <c r="K272" s="123"/>
      <c r="L272" s="117">
        <v>0</v>
      </c>
    </row>
    <row r="273" spans="1:12">
      <c r="A273" s="82">
        <v>43992</v>
      </c>
      <c r="B273" s="83" t="s">
        <v>290</v>
      </c>
      <c r="C273" s="84" t="s">
        <v>112</v>
      </c>
      <c r="D273" s="84" t="s">
        <v>113</v>
      </c>
      <c r="E273" s="83" t="s">
        <v>114</v>
      </c>
      <c r="F273" s="85" t="s">
        <v>125</v>
      </c>
      <c r="G273" s="86" t="s">
        <v>183</v>
      </c>
      <c r="H273" s="86"/>
      <c r="I273" s="86">
        <v>1</v>
      </c>
      <c r="J273" s="84"/>
      <c r="K273" s="123"/>
      <c r="L273" s="117">
        <v>0</v>
      </c>
    </row>
    <row r="274" spans="1:12">
      <c r="A274" s="82">
        <v>43992</v>
      </c>
      <c r="B274" s="83" t="s">
        <v>290</v>
      </c>
      <c r="C274" s="84" t="s">
        <v>112</v>
      </c>
      <c r="D274" s="84" t="s">
        <v>113</v>
      </c>
      <c r="E274" s="83" t="s">
        <v>114</v>
      </c>
      <c r="F274" s="85" t="s">
        <v>125</v>
      </c>
      <c r="G274" s="86" t="s">
        <v>120</v>
      </c>
      <c r="H274" s="86"/>
      <c r="I274" s="86">
        <v>1</v>
      </c>
      <c r="J274" s="84"/>
      <c r="K274" s="123"/>
      <c r="L274" s="117">
        <v>0</v>
      </c>
    </row>
    <row r="275" spans="1:12">
      <c r="A275" s="82">
        <v>43992</v>
      </c>
      <c r="B275" s="83" t="s">
        <v>290</v>
      </c>
      <c r="C275" s="84" t="s">
        <v>112</v>
      </c>
      <c r="D275" s="84" t="s">
        <v>113</v>
      </c>
      <c r="E275" s="83" t="s">
        <v>114</v>
      </c>
      <c r="F275" s="85" t="s">
        <v>287</v>
      </c>
      <c r="G275" s="86" t="s">
        <v>183</v>
      </c>
      <c r="H275" s="86"/>
      <c r="I275" s="86">
        <v>5</v>
      </c>
      <c r="J275" s="84"/>
      <c r="K275" s="123"/>
      <c r="L275" s="117">
        <v>0</v>
      </c>
    </row>
    <row r="276" spans="1:12">
      <c r="A276" s="82">
        <v>43992</v>
      </c>
      <c r="B276" s="83" t="s">
        <v>290</v>
      </c>
      <c r="C276" s="84" t="s">
        <v>112</v>
      </c>
      <c r="D276" s="84" t="s">
        <v>113</v>
      </c>
      <c r="E276" s="83" t="s">
        <v>114</v>
      </c>
      <c r="F276" s="85" t="s">
        <v>291</v>
      </c>
      <c r="G276" s="86" t="s">
        <v>183</v>
      </c>
      <c r="H276" s="86"/>
      <c r="I276" s="86">
        <v>5</v>
      </c>
      <c r="J276" s="84"/>
      <c r="K276" s="123"/>
      <c r="L276" s="117">
        <v>0</v>
      </c>
    </row>
    <row r="277" spans="1:12">
      <c r="A277" s="82">
        <v>43992</v>
      </c>
      <c r="B277" s="83" t="s">
        <v>290</v>
      </c>
      <c r="C277" s="84" t="s">
        <v>112</v>
      </c>
      <c r="D277" s="84" t="s">
        <v>113</v>
      </c>
      <c r="E277" s="83" t="s">
        <v>114</v>
      </c>
      <c r="F277" s="85" t="s">
        <v>303</v>
      </c>
      <c r="G277" s="86" t="s">
        <v>267</v>
      </c>
      <c r="H277" s="86"/>
      <c r="I277" s="86">
        <v>5</v>
      </c>
      <c r="J277" s="84"/>
      <c r="K277" s="123"/>
      <c r="L277" s="117">
        <v>0</v>
      </c>
    </row>
    <row r="278" spans="1:12">
      <c r="A278" s="82">
        <v>43992</v>
      </c>
      <c r="B278" s="83" t="s">
        <v>290</v>
      </c>
      <c r="C278" s="84" t="s">
        <v>112</v>
      </c>
      <c r="D278" s="84" t="s">
        <v>113</v>
      </c>
      <c r="E278" s="83" t="s">
        <v>114</v>
      </c>
      <c r="F278" s="85" t="s">
        <v>287</v>
      </c>
      <c r="G278" s="86" t="s">
        <v>120</v>
      </c>
      <c r="H278" s="86"/>
      <c r="I278" s="86">
        <v>2</v>
      </c>
      <c r="J278" s="84"/>
      <c r="K278" s="123"/>
      <c r="L278" s="117">
        <v>0</v>
      </c>
    </row>
    <row r="279" spans="1:12">
      <c r="A279" s="82">
        <v>43992</v>
      </c>
      <c r="B279" s="83" t="s">
        <v>290</v>
      </c>
      <c r="C279" s="84" t="s">
        <v>112</v>
      </c>
      <c r="D279" s="84" t="s">
        <v>113</v>
      </c>
      <c r="E279" s="83" t="s">
        <v>114</v>
      </c>
      <c r="F279" s="85" t="s">
        <v>291</v>
      </c>
      <c r="G279" s="86" t="s">
        <v>120</v>
      </c>
      <c r="H279" s="86"/>
      <c r="I279" s="86">
        <v>8</v>
      </c>
      <c r="J279" s="84"/>
      <c r="K279" s="123"/>
      <c r="L279" s="117">
        <v>0</v>
      </c>
    </row>
    <row r="280" spans="1:12">
      <c r="A280" s="82">
        <v>43992</v>
      </c>
      <c r="B280" s="83" t="s">
        <v>290</v>
      </c>
      <c r="C280" s="84" t="s">
        <v>112</v>
      </c>
      <c r="D280" s="84" t="s">
        <v>113</v>
      </c>
      <c r="E280" s="83" t="s">
        <v>114</v>
      </c>
      <c r="F280" s="85" t="s">
        <v>299</v>
      </c>
      <c r="G280" s="86" t="s">
        <v>142</v>
      </c>
      <c r="H280" s="86"/>
      <c r="I280" s="86">
        <v>4</v>
      </c>
      <c r="J280" s="84"/>
      <c r="K280" s="123"/>
      <c r="L280" s="117">
        <v>0</v>
      </c>
    </row>
    <row r="281" spans="1:12">
      <c r="A281" s="82">
        <v>43992</v>
      </c>
      <c r="B281" s="83" t="s">
        <v>290</v>
      </c>
      <c r="C281" s="84" t="s">
        <v>112</v>
      </c>
      <c r="D281" s="84" t="s">
        <v>113</v>
      </c>
      <c r="E281" s="83" t="s">
        <v>114</v>
      </c>
      <c r="F281" s="85" t="s">
        <v>299</v>
      </c>
      <c r="G281" s="86" t="s">
        <v>135</v>
      </c>
      <c r="H281" s="86"/>
      <c r="I281" s="86">
        <v>1</v>
      </c>
      <c r="J281" s="84"/>
      <c r="K281" s="123"/>
      <c r="L281" s="117">
        <v>0</v>
      </c>
    </row>
    <row r="282" spans="1:12">
      <c r="A282" s="82">
        <v>43992</v>
      </c>
      <c r="B282" s="83" t="s">
        <v>290</v>
      </c>
      <c r="C282" s="84" t="s">
        <v>112</v>
      </c>
      <c r="D282" s="84" t="s">
        <v>113</v>
      </c>
      <c r="E282" s="83" t="s">
        <v>114</v>
      </c>
      <c r="F282" s="85" t="s">
        <v>303</v>
      </c>
      <c r="G282" s="86" t="s">
        <v>142</v>
      </c>
      <c r="H282" s="86"/>
      <c r="I282" s="86">
        <v>2</v>
      </c>
      <c r="J282" s="84"/>
      <c r="K282" s="123"/>
      <c r="L282" s="117">
        <v>0</v>
      </c>
    </row>
    <row r="283" spans="1:12">
      <c r="A283" s="82">
        <v>43992</v>
      </c>
      <c r="B283" s="83" t="s">
        <v>290</v>
      </c>
      <c r="C283" s="84" t="s">
        <v>112</v>
      </c>
      <c r="D283" s="84" t="s">
        <v>113</v>
      </c>
      <c r="E283" s="83" t="s">
        <v>114</v>
      </c>
      <c r="F283" s="85" t="s">
        <v>303</v>
      </c>
      <c r="G283" s="86" t="s">
        <v>267</v>
      </c>
      <c r="H283" s="86"/>
      <c r="I283" s="86">
        <v>1</v>
      </c>
      <c r="J283" s="84"/>
      <c r="K283" s="123"/>
      <c r="L283" s="117">
        <v>0</v>
      </c>
    </row>
    <row r="284" spans="1:12">
      <c r="A284" s="82">
        <v>43992</v>
      </c>
      <c r="B284" s="83" t="s">
        <v>290</v>
      </c>
      <c r="C284" s="84" t="s">
        <v>112</v>
      </c>
      <c r="D284" s="84" t="s">
        <v>113</v>
      </c>
      <c r="E284" s="83" t="s">
        <v>114</v>
      </c>
      <c r="F284" s="85" t="s">
        <v>303</v>
      </c>
      <c r="G284" s="86" t="s">
        <v>135</v>
      </c>
      <c r="H284" s="86"/>
      <c r="I284" s="86">
        <v>17</v>
      </c>
      <c r="J284" s="84"/>
      <c r="K284" s="123"/>
      <c r="L284" s="117">
        <v>0</v>
      </c>
    </row>
    <row r="285" spans="1:12">
      <c r="A285" s="82">
        <v>43992</v>
      </c>
      <c r="B285" s="83" t="s">
        <v>290</v>
      </c>
      <c r="C285" s="84" t="s">
        <v>112</v>
      </c>
      <c r="D285" s="84" t="s">
        <v>113</v>
      </c>
      <c r="E285" s="83" t="s">
        <v>114</v>
      </c>
      <c r="F285" s="85" t="s">
        <v>125</v>
      </c>
      <c r="G285" s="86" t="s">
        <v>120</v>
      </c>
      <c r="H285" s="86"/>
      <c r="I285" s="86">
        <v>6</v>
      </c>
      <c r="J285" s="84"/>
      <c r="K285" s="123"/>
      <c r="L285" s="117">
        <v>0</v>
      </c>
    </row>
    <row r="286" spans="1:12">
      <c r="A286" s="82">
        <v>43992</v>
      </c>
      <c r="B286" s="83" t="s">
        <v>290</v>
      </c>
      <c r="C286" s="84" t="s">
        <v>112</v>
      </c>
      <c r="D286" s="84" t="s">
        <v>113</v>
      </c>
      <c r="E286" s="83" t="s">
        <v>114</v>
      </c>
      <c r="F286" s="85" t="s">
        <v>125</v>
      </c>
      <c r="G286" s="86" t="s">
        <v>183</v>
      </c>
      <c r="H286" s="86"/>
      <c r="I286" s="86">
        <v>1</v>
      </c>
      <c r="J286" s="84"/>
      <c r="K286" s="123"/>
      <c r="L286" s="117">
        <v>0</v>
      </c>
    </row>
    <row r="287" spans="1:12">
      <c r="A287" s="82">
        <v>43992</v>
      </c>
      <c r="B287" s="83" t="s">
        <v>290</v>
      </c>
      <c r="C287" s="84" t="s">
        <v>112</v>
      </c>
      <c r="D287" s="84" t="s">
        <v>113</v>
      </c>
      <c r="E287" s="83" t="s">
        <v>114</v>
      </c>
      <c r="F287" s="85" t="s">
        <v>125</v>
      </c>
      <c r="G287" s="86" t="s">
        <v>266</v>
      </c>
      <c r="H287" s="86"/>
      <c r="I287" s="86">
        <v>6</v>
      </c>
      <c r="J287" s="84"/>
      <c r="K287" s="123"/>
      <c r="L287" s="117">
        <v>0</v>
      </c>
    </row>
    <row r="288" spans="1:12">
      <c r="A288" s="82">
        <v>43992</v>
      </c>
      <c r="B288" s="83" t="s">
        <v>290</v>
      </c>
      <c r="C288" s="84" t="s">
        <v>112</v>
      </c>
      <c r="D288" s="84" t="s">
        <v>113</v>
      </c>
      <c r="E288" s="83" t="s">
        <v>114</v>
      </c>
      <c r="F288" s="85" t="s">
        <v>125</v>
      </c>
      <c r="G288" s="86" t="s">
        <v>119</v>
      </c>
      <c r="H288" s="86"/>
      <c r="I288" s="86">
        <v>12</v>
      </c>
      <c r="J288" s="84"/>
      <c r="K288" s="123"/>
      <c r="L288" s="117">
        <v>0</v>
      </c>
    </row>
    <row r="289" spans="1:12">
      <c r="A289" s="82">
        <v>43992</v>
      </c>
      <c r="B289" s="83" t="s">
        <v>290</v>
      </c>
      <c r="C289" s="84" t="s">
        <v>112</v>
      </c>
      <c r="D289" s="84" t="s">
        <v>113</v>
      </c>
      <c r="E289" s="83" t="s">
        <v>114</v>
      </c>
      <c r="F289" s="85" t="s">
        <v>129</v>
      </c>
      <c r="G289" s="86" t="s">
        <v>180</v>
      </c>
      <c r="H289" s="86"/>
      <c r="I289" s="86">
        <v>1</v>
      </c>
      <c r="J289" s="84"/>
      <c r="K289" s="123"/>
      <c r="L289" s="117">
        <v>0</v>
      </c>
    </row>
    <row r="290" spans="1:12">
      <c r="A290" s="82">
        <v>43992</v>
      </c>
      <c r="B290" s="83" t="s">
        <v>290</v>
      </c>
      <c r="C290" s="84" t="s">
        <v>112</v>
      </c>
      <c r="D290" s="84" t="s">
        <v>113</v>
      </c>
      <c r="E290" s="83" t="s">
        <v>114</v>
      </c>
      <c r="F290" s="85" t="s">
        <v>129</v>
      </c>
      <c r="G290" s="86" t="s">
        <v>268</v>
      </c>
      <c r="H290" s="86"/>
      <c r="I290" s="86">
        <v>1</v>
      </c>
      <c r="J290" s="84"/>
      <c r="K290" s="123"/>
      <c r="L290" s="117">
        <v>0</v>
      </c>
    </row>
    <row r="291" spans="1:12">
      <c r="A291" s="82">
        <v>43992</v>
      </c>
      <c r="B291" s="83" t="s">
        <v>290</v>
      </c>
      <c r="C291" s="84" t="s">
        <v>112</v>
      </c>
      <c r="D291" s="84" t="s">
        <v>113</v>
      </c>
      <c r="E291" s="83" t="s">
        <v>114</v>
      </c>
      <c r="F291" s="85" t="s">
        <v>121</v>
      </c>
      <c r="G291" s="86" t="s">
        <v>131</v>
      </c>
      <c r="H291" s="86"/>
      <c r="I291" s="86">
        <v>2</v>
      </c>
      <c r="J291" s="84"/>
      <c r="K291" s="123"/>
      <c r="L291" s="117">
        <v>0</v>
      </c>
    </row>
    <row r="292" spans="1:12">
      <c r="A292" s="82">
        <v>43992</v>
      </c>
      <c r="B292" s="83" t="s">
        <v>290</v>
      </c>
      <c r="C292" s="84" t="s">
        <v>112</v>
      </c>
      <c r="D292" s="84" t="s">
        <v>113</v>
      </c>
      <c r="E292" s="83" t="s">
        <v>114</v>
      </c>
      <c r="F292" s="85" t="s">
        <v>291</v>
      </c>
      <c r="G292" s="86" t="s">
        <v>183</v>
      </c>
      <c r="H292" s="86"/>
      <c r="I292" s="86">
        <v>1</v>
      </c>
      <c r="J292" s="84"/>
      <c r="K292" s="123"/>
      <c r="L292" s="117">
        <v>0</v>
      </c>
    </row>
    <row r="293" spans="1:12">
      <c r="A293" s="82">
        <v>43992</v>
      </c>
      <c r="B293" s="83" t="s">
        <v>290</v>
      </c>
      <c r="C293" s="84" t="s">
        <v>112</v>
      </c>
      <c r="D293" s="84" t="s">
        <v>113</v>
      </c>
      <c r="E293" s="83" t="s">
        <v>114</v>
      </c>
      <c r="F293" s="85" t="s">
        <v>129</v>
      </c>
      <c r="G293" s="86" t="s">
        <v>269</v>
      </c>
      <c r="H293" s="86"/>
      <c r="I293" s="86">
        <v>4</v>
      </c>
      <c r="J293" s="84"/>
      <c r="K293" s="123"/>
      <c r="L293" s="117">
        <v>0</v>
      </c>
    </row>
    <row r="294" spans="1:12">
      <c r="A294" s="82">
        <v>43992</v>
      </c>
      <c r="B294" s="83" t="s">
        <v>290</v>
      </c>
      <c r="C294" s="84" t="s">
        <v>112</v>
      </c>
      <c r="D294" s="84" t="s">
        <v>113</v>
      </c>
      <c r="E294" s="83" t="s">
        <v>114</v>
      </c>
      <c r="F294" s="85" t="s">
        <v>129</v>
      </c>
      <c r="G294" s="86" t="s">
        <v>253</v>
      </c>
      <c r="H294" s="86"/>
      <c r="I294" s="86">
        <v>5</v>
      </c>
      <c r="J294" s="84"/>
      <c r="K294" s="123"/>
      <c r="L294" s="117">
        <v>0</v>
      </c>
    </row>
    <row r="295" spans="1:12">
      <c r="A295" s="82">
        <v>43992</v>
      </c>
      <c r="B295" s="83" t="s">
        <v>290</v>
      </c>
      <c r="C295" s="84" t="s">
        <v>112</v>
      </c>
      <c r="D295" s="84" t="s">
        <v>113</v>
      </c>
      <c r="E295" s="83" t="s">
        <v>114</v>
      </c>
      <c r="F295" s="85" t="s">
        <v>129</v>
      </c>
      <c r="G295" s="86" t="s">
        <v>270</v>
      </c>
      <c r="H295" s="86"/>
      <c r="I295" s="86">
        <v>2</v>
      </c>
      <c r="J295" s="84"/>
      <c r="K295" s="123"/>
      <c r="L295" s="117">
        <v>0</v>
      </c>
    </row>
    <row r="296" spans="1:12">
      <c r="A296" s="82">
        <v>43992</v>
      </c>
      <c r="B296" s="83" t="s">
        <v>290</v>
      </c>
      <c r="C296" s="84" t="s">
        <v>112</v>
      </c>
      <c r="D296" s="84" t="s">
        <v>113</v>
      </c>
      <c r="E296" s="83" t="s">
        <v>114</v>
      </c>
      <c r="F296" s="85" t="s">
        <v>129</v>
      </c>
      <c r="G296" s="86" t="s">
        <v>271</v>
      </c>
      <c r="H296" s="86"/>
      <c r="I296" s="86">
        <v>1</v>
      </c>
      <c r="J296" s="84"/>
      <c r="K296" s="123"/>
      <c r="L296" s="117">
        <v>0</v>
      </c>
    </row>
    <row r="297" spans="1:12">
      <c r="A297" s="82">
        <v>43992</v>
      </c>
      <c r="B297" s="83" t="s">
        <v>290</v>
      </c>
      <c r="C297" s="84" t="s">
        <v>112</v>
      </c>
      <c r="D297" s="84" t="s">
        <v>113</v>
      </c>
      <c r="E297" s="83" t="s">
        <v>114</v>
      </c>
      <c r="F297" s="85" t="s">
        <v>129</v>
      </c>
      <c r="G297" s="86" t="s">
        <v>272</v>
      </c>
      <c r="H297" s="86"/>
      <c r="I297" s="86">
        <v>2</v>
      </c>
      <c r="J297" s="84"/>
      <c r="K297" s="123"/>
      <c r="L297" s="117">
        <v>0</v>
      </c>
    </row>
    <row r="298" spans="1:12">
      <c r="A298" s="82">
        <v>43992</v>
      </c>
      <c r="B298" s="83" t="s">
        <v>290</v>
      </c>
      <c r="C298" s="84" t="s">
        <v>112</v>
      </c>
      <c r="D298" s="84" t="s">
        <v>113</v>
      </c>
      <c r="E298" s="83" t="s">
        <v>114</v>
      </c>
      <c r="F298" s="85" t="s">
        <v>225</v>
      </c>
      <c r="G298" s="86" t="s">
        <v>273</v>
      </c>
      <c r="H298" s="86"/>
      <c r="I298" s="86">
        <v>1</v>
      </c>
      <c r="J298" s="84"/>
      <c r="K298" s="123"/>
      <c r="L298" s="117">
        <v>0</v>
      </c>
    </row>
    <row r="299" spans="1:12">
      <c r="A299" s="82">
        <v>43992</v>
      </c>
      <c r="B299" s="83" t="s">
        <v>290</v>
      </c>
      <c r="C299" s="84" t="s">
        <v>112</v>
      </c>
      <c r="D299" s="84" t="s">
        <v>113</v>
      </c>
      <c r="E299" s="83" t="s">
        <v>114</v>
      </c>
      <c r="F299" s="85" t="s">
        <v>121</v>
      </c>
      <c r="G299" s="86" t="s">
        <v>274</v>
      </c>
      <c r="H299" s="86"/>
      <c r="I299" s="86">
        <v>1</v>
      </c>
      <c r="J299" s="84"/>
      <c r="K299" s="123"/>
      <c r="L299" s="117">
        <v>0</v>
      </c>
    </row>
    <row r="300" spans="1:12">
      <c r="A300" s="82">
        <v>43992</v>
      </c>
      <c r="B300" s="83" t="s">
        <v>290</v>
      </c>
      <c r="C300" s="84" t="s">
        <v>112</v>
      </c>
      <c r="D300" s="84" t="s">
        <v>113</v>
      </c>
      <c r="E300" s="83" t="s">
        <v>114</v>
      </c>
      <c r="F300" s="85" t="s">
        <v>121</v>
      </c>
      <c r="G300" s="86" t="s">
        <v>275</v>
      </c>
      <c r="H300" s="86"/>
      <c r="I300" s="86">
        <v>5</v>
      </c>
      <c r="J300" s="84"/>
      <c r="K300" s="123"/>
      <c r="L300" s="117">
        <v>0</v>
      </c>
    </row>
    <row r="301" spans="1:12">
      <c r="A301" s="82">
        <v>43992</v>
      </c>
      <c r="B301" s="83" t="s">
        <v>290</v>
      </c>
      <c r="C301" s="84" t="s">
        <v>112</v>
      </c>
      <c r="D301" s="84" t="s">
        <v>113</v>
      </c>
      <c r="E301" s="83" t="s">
        <v>114</v>
      </c>
      <c r="F301" s="85" t="s">
        <v>121</v>
      </c>
      <c r="G301" s="86" t="s">
        <v>230</v>
      </c>
      <c r="H301" s="86"/>
      <c r="I301" s="86">
        <v>15</v>
      </c>
      <c r="J301" s="84"/>
      <c r="K301" s="123"/>
      <c r="L301" s="117">
        <v>0</v>
      </c>
    </row>
    <row r="302" spans="1:12">
      <c r="A302" s="82">
        <v>43992</v>
      </c>
      <c r="B302" s="83" t="s">
        <v>290</v>
      </c>
      <c r="C302" s="84" t="s">
        <v>112</v>
      </c>
      <c r="D302" s="84" t="s">
        <v>113</v>
      </c>
      <c r="E302" s="83" t="s">
        <v>114</v>
      </c>
      <c r="F302" s="85" t="s">
        <v>121</v>
      </c>
      <c r="G302" s="86" t="s">
        <v>276</v>
      </c>
      <c r="H302" s="86"/>
      <c r="I302" s="86">
        <v>1</v>
      </c>
      <c r="J302" s="84"/>
      <c r="K302" s="123"/>
      <c r="L302" s="117">
        <v>0</v>
      </c>
    </row>
    <row r="303" spans="1:12">
      <c r="A303" s="82">
        <v>43992</v>
      </c>
      <c r="B303" s="83" t="s">
        <v>290</v>
      </c>
      <c r="C303" s="84" t="s">
        <v>112</v>
      </c>
      <c r="D303" s="84" t="s">
        <v>113</v>
      </c>
      <c r="E303" s="83" t="s">
        <v>114</v>
      </c>
      <c r="F303" s="85" t="s">
        <v>121</v>
      </c>
      <c r="G303" s="86" t="s">
        <v>277</v>
      </c>
      <c r="H303" s="86"/>
      <c r="I303" s="86">
        <v>2</v>
      </c>
      <c r="J303" s="84"/>
      <c r="K303" s="123"/>
      <c r="L303" s="117">
        <v>0</v>
      </c>
    </row>
    <row r="304" spans="1:12">
      <c r="A304" s="82">
        <v>43997</v>
      </c>
      <c r="B304" s="83" t="s">
        <v>290</v>
      </c>
      <c r="C304" s="84" t="s">
        <v>112</v>
      </c>
      <c r="D304" s="84" t="s">
        <v>113</v>
      </c>
      <c r="E304" s="83" t="s">
        <v>114</v>
      </c>
      <c r="F304" s="85" t="s">
        <v>152</v>
      </c>
      <c r="G304" s="86" t="s">
        <v>278</v>
      </c>
      <c r="H304" s="86"/>
      <c r="I304" s="86">
        <v>2</v>
      </c>
      <c r="J304" s="84"/>
      <c r="K304" s="123"/>
      <c r="L304" s="117">
        <v>0</v>
      </c>
    </row>
    <row r="305" spans="1:12">
      <c r="A305" s="82">
        <v>43991</v>
      </c>
      <c r="B305" s="83" t="s">
        <v>290</v>
      </c>
      <c r="C305" s="84" t="s">
        <v>112</v>
      </c>
      <c r="D305" s="84" t="s">
        <v>113</v>
      </c>
      <c r="E305" s="83" t="s">
        <v>114</v>
      </c>
      <c r="F305" s="85" t="s">
        <v>303</v>
      </c>
      <c r="G305" s="86" t="s">
        <v>135</v>
      </c>
      <c r="H305" s="86"/>
      <c r="I305" s="86">
        <v>3</v>
      </c>
      <c r="J305" s="84"/>
      <c r="K305" s="123"/>
      <c r="L305" s="117">
        <v>0</v>
      </c>
    </row>
    <row r="306" spans="1:12">
      <c r="A306" s="82">
        <v>43991</v>
      </c>
      <c r="B306" s="83" t="s">
        <v>290</v>
      </c>
      <c r="C306" s="84" t="s">
        <v>112</v>
      </c>
      <c r="D306" s="84" t="s">
        <v>113</v>
      </c>
      <c r="E306" s="83" t="s">
        <v>114</v>
      </c>
      <c r="F306" s="85" t="s">
        <v>299</v>
      </c>
      <c r="G306" s="86" t="s">
        <v>135</v>
      </c>
      <c r="H306" s="86"/>
      <c r="I306" s="86">
        <v>2</v>
      </c>
      <c r="J306" s="84"/>
      <c r="K306" s="123"/>
      <c r="L306" s="117">
        <v>0</v>
      </c>
    </row>
    <row r="307" spans="1:12">
      <c r="A307" s="82">
        <v>43997</v>
      </c>
      <c r="B307" s="83" t="s">
        <v>290</v>
      </c>
      <c r="C307" s="84" t="s">
        <v>112</v>
      </c>
      <c r="D307" s="84" t="s">
        <v>113</v>
      </c>
      <c r="E307" s="83" t="s">
        <v>114</v>
      </c>
      <c r="F307" s="85" t="s">
        <v>125</v>
      </c>
      <c r="G307" s="86" t="s">
        <v>279</v>
      </c>
      <c r="H307" s="86"/>
      <c r="I307" s="86">
        <v>12</v>
      </c>
      <c r="J307" s="84"/>
      <c r="K307" s="123"/>
      <c r="L307" s="117">
        <v>0</v>
      </c>
    </row>
    <row r="308" spans="1:12">
      <c r="A308" s="82">
        <v>43993</v>
      </c>
      <c r="B308" s="83" t="s">
        <v>290</v>
      </c>
      <c r="C308" s="84" t="s">
        <v>112</v>
      </c>
      <c r="D308" s="84" t="s">
        <v>113</v>
      </c>
      <c r="E308" s="83" t="s">
        <v>114</v>
      </c>
      <c r="F308" s="85" t="s">
        <v>152</v>
      </c>
      <c r="G308" s="86" t="s">
        <v>153</v>
      </c>
      <c r="H308" s="86"/>
      <c r="I308" s="86">
        <v>2</v>
      </c>
      <c r="J308" s="84"/>
      <c r="K308" s="123"/>
      <c r="L308" s="117">
        <v>0</v>
      </c>
    </row>
    <row r="309" spans="1:12">
      <c r="A309" s="82">
        <v>43993</v>
      </c>
      <c r="B309" s="83" t="s">
        <v>290</v>
      </c>
      <c r="C309" s="84" t="s">
        <v>112</v>
      </c>
      <c r="D309" s="84" t="s">
        <v>113</v>
      </c>
      <c r="E309" s="83" t="s">
        <v>114</v>
      </c>
      <c r="F309" s="85" t="s">
        <v>152</v>
      </c>
      <c r="G309" s="86" t="s">
        <v>156</v>
      </c>
      <c r="H309" s="86"/>
      <c r="I309" s="86">
        <v>5</v>
      </c>
      <c r="J309" s="84"/>
      <c r="K309" s="123"/>
      <c r="L309" s="117">
        <v>0</v>
      </c>
    </row>
    <row r="310" spans="1:12">
      <c r="A310" s="82">
        <v>43993</v>
      </c>
      <c r="B310" s="83" t="s">
        <v>290</v>
      </c>
      <c r="C310" s="84" t="s">
        <v>112</v>
      </c>
      <c r="D310" s="84" t="s">
        <v>113</v>
      </c>
      <c r="E310" s="83" t="s">
        <v>114</v>
      </c>
      <c r="F310" s="85" t="s">
        <v>152</v>
      </c>
      <c r="G310" s="86" t="s">
        <v>237</v>
      </c>
      <c r="H310" s="86"/>
      <c r="I310" s="86">
        <v>1</v>
      </c>
      <c r="J310" s="84"/>
      <c r="K310" s="123"/>
      <c r="L310" s="117">
        <v>0</v>
      </c>
    </row>
    <row r="311" spans="1:12">
      <c r="A311" s="82">
        <v>43993</v>
      </c>
      <c r="B311" s="83" t="s">
        <v>290</v>
      </c>
      <c r="C311" s="84" t="s">
        <v>112</v>
      </c>
      <c r="D311" s="84" t="s">
        <v>113</v>
      </c>
      <c r="E311" s="83" t="s">
        <v>114</v>
      </c>
      <c r="F311" s="85" t="s">
        <v>152</v>
      </c>
      <c r="G311" s="86" t="s">
        <v>280</v>
      </c>
      <c r="H311" s="86"/>
      <c r="I311" s="86">
        <v>1</v>
      </c>
      <c r="J311" s="84"/>
      <c r="K311" s="123"/>
      <c r="L311" s="117">
        <v>0</v>
      </c>
    </row>
    <row r="312" spans="1:12">
      <c r="A312" s="82">
        <v>43991</v>
      </c>
      <c r="B312" s="83" t="s">
        <v>290</v>
      </c>
      <c r="C312" s="84" t="s">
        <v>112</v>
      </c>
      <c r="D312" s="84" t="s">
        <v>113</v>
      </c>
      <c r="E312" s="83" t="s">
        <v>114</v>
      </c>
      <c r="F312" s="85" t="s">
        <v>121</v>
      </c>
      <c r="G312" s="86" t="s">
        <v>281</v>
      </c>
      <c r="H312" s="86"/>
      <c r="I312" s="86">
        <v>1</v>
      </c>
      <c r="J312" s="84"/>
      <c r="K312" s="123"/>
      <c r="L312" s="117">
        <v>0</v>
      </c>
    </row>
    <row r="313" spans="1:12">
      <c r="A313" s="82">
        <v>43998</v>
      </c>
      <c r="B313" s="83" t="s">
        <v>290</v>
      </c>
      <c r="C313" s="84" t="s">
        <v>112</v>
      </c>
      <c r="D313" s="84" t="s">
        <v>113</v>
      </c>
      <c r="E313" s="83" t="s">
        <v>114</v>
      </c>
      <c r="F313" s="85" t="s">
        <v>327</v>
      </c>
      <c r="G313" s="86" t="s">
        <v>282</v>
      </c>
      <c r="H313" s="86"/>
      <c r="I313" s="86">
        <v>1</v>
      </c>
      <c r="J313" s="84"/>
      <c r="K313" s="123"/>
      <c r="L313" s="117">
        <v>0</v>
      </c>
    </row>
    <row r="314" spans="1:12">
      <c r="A314" s="82">
        <v>43997</v>
      </c>
      <c r="B314" s="83" t="s">
        <v>290</v>
      </c>
      <c r="C314" s="84" t="s">
        <v>112</v>
      </c>
      <c r="D314" s="84" t="s">
        <v>113</v>
      </c>
      <c r="E314" s="83" t="s">
        <v>114</v>
      </c>
      <c r="F314" s="85" t="s">
        <v>152</v>
      </c>
      <c r="G314" s="86" t="s">
        <v>283</v>
      </c>
      <c r="H314" s="86"/>
      <c r="I314" s="86">
        <v>1</v>
      </c>
      <c r="J314" s="84"/>
      <c r="K314" s="123"/>
      <c r="L314" s="117">
        <v>0</v>
      </c>
    </row>
    <row r="315" spans="1:12">
      <c r="A315" s="82">
        <v>43998</v>
      </c>
      <c r="B315" s="83" t="s">
        <v>290</v>
      </c>
      <c r="C315" s="84" t="s">
        <v>112</v>
      </c>
      <c r="D315" s="84" t="s">
        <v>113</v>
      </c>
      <c r="E315" s="83" t="s">
        <v>114</v>
      </c>
      <c r="F315" s="85" t="s">
        <v>129</v>
      </c>
      <c r="G315" s="86" t="s">
        <v>207</v>
      </c>
      <c r="H315" s="86"/>
      <c r="I315" s="86">
        <v>1</v>
      </c>
      <c r="J315" s="84"/>
      <c r="K315" s="123"/>
      <c r="L315" s="117">
        <v>0</v>
      </c>
    </row>
    <row r="316" spans="1:12">
      <c r="A316" s="82">
        <v>43998</v>
      </c>
      <c r="B316" s="83" t="s">
        <v>290</v>
      </c>
      <c r="C316" s="84" t="s">
        <v>112</v>
      </c>
      <c r="D316" s="84" t="s">
        <v>113</v>
      </c>
      <c r="E316" s="83" t="s">
        <v>114</v>
      </c>
      <c r="F316" s="85" t="s">
        <v>129</v>
      </c>
      <c r="G316" s="86" t="s">
        <v>208</v>
      </c>
      <c r="H316" s="86"/>
      <c r="I316" s="86">
        <v>1</v>
      </c>
      <c r="J316" s="84"/>
      <c r="K316" s="123"/>
      <c r="L316" s="117">
        <v>0</v>
      </c>
    </row>
    <row r="317" spans="1:12">
      <c r="A317" s="82">
        <v>43999</v>
      </c>
      <c r="B317" s="83" t="s">
        <v>290</v>
      </c>
      <c r="C317" s="84" t="s">
        <v>112</v>
      </c>
      <c r="D317" s="84" t="s">
        <v>113</v>
      </c>
      <c r="E317" s="83" t="s">
        <v>114</v>
      </c>
      <c r="F317" s="85" t="s">
        <v>121</v>
      </c>
      <c r="G317" s="86" t="s">
        <v>284</v>
      </c>
      <c r="H317" s="86"/>
      <c r="I317" s="86">
        <v>1</v>
      </c>
      <c r="J317" s="84"/>
      <c r="K317" s="123"/>
      <c r="L317" s="117">
        <v>0</v>
      </c>
    </row>
    <row r="318" spans="1:12">
      <c r="A318" s="82">
        <v>43998</v>
      </c>
      <c r="B318" s="83" t="s">
        <v>290</v>
      </c>
      <c r="C318" s="84" t="s">
        <v>112</v>
      </c>
      <c r="D318" s="84" t="s">
        <v>113</v>
      </c>
      <c r="E318" s="83" t="s">
        <v>114</v>
      </c>
      <c r="F318" s="85" t="s">
        <v>328</v>
      </c>
      <c r="G318" s="86" t="s">
        <v>124</v>
      </c>
      <c r="H318" s="86"/>
      <c r="I318" s="86">
        <v>7</v>
      </c>
      <c r="J318" s="84"/>
      <c r="K318" s="123"/>
      <c r="L318" s="117">
        <v>0</v>
      </c>
    </row>
    <row r="319" spans="1:12">
      <c r="A319" s="82">
        <v>43998</v>
      </c>
      <c r="B319" s="83" t="s">
        <v>290</v>
      </c>
      <c r="C319" s="84" t="s">
        <v>112</v>
      </c>
      <c r="D319" s="84" t="s">
        <v>113</v>
      </c>
      <c r="E319" s="83" t="s">
        <v>114</v>
      </c>
      <c r="F319" s="85" t="s">
        <v>288</v>
      </c>
      <c r="G319" s="86" t="s">
        <v>285</v>
      </c>
      <c r="H319" s="86"/>
      <c r="I319" s="86">
        <v>1</v>
      </c>
      <c r="J319" s="84"/>
      <c r="K319" s="123"/>
      <c r="L319" s="117">
        <v>0</v>
      </c>
    </row>
    <row r="320" spans="1:12">
      <c r="A320" s="82">
        <v>43998</v>
      </c>
      <c r="B320" s="83" t="s">
        <v>290</v>
      </c>
      <c r="C320" s="84" t="s">
        <v>112</v>
      </c>
      <c r="D320" s="84" t="s">
        <v>113</v>
      </c>
      <c r="E320" s="83" t="s">
        <v>114</v>
      </c>
      <c r="F320" s="85" t="s">
        <v>326</v>
      </c>
      <c r="G320" s="86" t="s">
        <v>120</v>
      </c>
      <c r="H320" s="86"/>
      <c r="I320" s="86">
        <v>1</v>
      </c>
      <c r="J320" s="84"/>
      <c r="K320" s="123"/>
      <c r="L320" s="117">
        <v>0</v>
      </c>
    </row>
    <row r="321" spans="1:12">
      <c r="A321" s="82">
        <v>43998</v>
      </c>
      <c r="B321" s="83" t="s">
        <v>290</v>
      </c>
      <c r="C321" s="84" t="s">
        <v>112</v>
      </c>
      <c r="D321" s="84" t="s">
        <v>113</v>
      </c>
      <c r="E321" s="83" t="s">
        <v>114</v>
      </c>
      <c r="F321" s="85" t="s">
        <v>326</v>
      </c>
      <c r="G321" s="86" t="s">
        <v>126</v>
      </c>
      <c r="H321" s="86"/>
      <c r="I321" s="86">
        <v>3</v>
      </c>
      <c r="J321" s="84"/>
      <c r="K321" s="123"/>
      <c r="L321" s="117">
        <v>0</v>
      </c>
    </row>
    <row r="322" spans="1:12">
      <c r="A322" s="82">
        <v>43998</v>
      </c>
      <c r="B322" s="83" t="s">
        <v>290</v>
      </c>
      <c r="C322" s="84" t="s">
        <v>112</v>
      </c>
      <c r="D322" s="84" t="s">
        <v>113</v>
      </c>
      <c r="E322" s="83" t="s">
        <v>114</v>
      </c>
      <c r="F322" s="85" t="s">
        <v>286</v>
      </c>
      <c r="G322" s="86" t="s">
        <v>218</v>
      </c>
      <c r="H322" s="86"/>
      <c r="I322" s="86">
        <v>1</v>
      </c>
      <c r="J322" s="84"/>
      <c r="K322" s="123"/>
      <c r="L322" s="117">
        <v>0</v>
      </c>
    </row>
    <row r="323" spans="1:12">
      <c r="A323" s="82">
        <v>43999</v>
      </c>
      <c r="B323" s="83" t="s">
        <v>290</v>
      </c>
      <c r="C323" s="84" t="s">
        <v>112</v>
      </c>
      <c r="D323" s="84" t="s">
        <v>113</v>
      </c>
      <c r="E323" s="83" t="s">
        <v>114</v>
      </c>
      <c r="F323" s="85" t="s">
        <v>152</v>
      </c>
      <c r="G323" s="86" t="s">
        <v>124</v>
      </c>
      <c r="H323" s="86"/>
      <c r="I323" s="86">
        <v>7</v>
      </c>
      <c r="J323" s="84"/>
      <c r="K323" s="123"/>
      <c r="L323" s="117">
        <v>0</v>
      </c>
    </row>
    <row r="324" spans="1:12">
      <c r="A324" s="82">
        <v>44000</v>
      </c>
      <c r="B324" s="83" t="s">
        <v>290</v>
      </c>
      <c r="C324" s="84" t="s">
        <v>112</v>
      </c>
      <c r="D324" s="84" t="s">
        <v>113</v>
      </c>
      <c r="E324" s="83" t="s">
        <v>114</v>
      </c>
      <c r="F324" s="85" t="s">
        <v>321</v>
      </c>
      <c r="G324" s="86" t="s">
        <v>124</v>
      </c>
      <c r="H324" s="86"/>
      <c r="I324" s="86">
        <v>2</v>
      </c>
      <c r="J324" s="84"/>
      <c r="K324" s="123"/>
      <c r="L324" s="117">
        <v>0</v>
      </c>
    </row>
    <row r="325" spans="1:12">
      <c r="A325" s="82">
        <v>44000</v>
      </c>
      <c r="B325" s="83" t="s">
        <v>290</v>
      </c>
      <c r="C325" s="84" t="s">
        <v>112</v>
      </c>
      <c r="D325" s="84" t="s">
        <v>113</v>
      </c>
      <c r="E325" s="83" t="s">
        <v>114</v>
      </c>
      <c r="F325" s="85" t="s">
        <v>329</v>
      </c>
      <c r="G325" s="86" t="s">
        <v>124</v>
      </c>
      <c r="H325" s="86"/>
      <c r="I325" s="86">
        <v>1</v>
      </c>
      <c r="J325" s="84"/>
      <c r="K325" s="124"/>
      <c r="L325" s="117">
        <v>0</v>
      </c>
    </row>
    <row r="326" spans="1:12" s="74" customFormat="1">
      <c r="A326" s="127">
        <v>44012</v>
      </c>
      <c r="B326" s="128" t="s">
        <v>342</v>
      </c>
      <c r="C326" s="129" t="s">
        <v>343</v>
      </c>
      <c r="D326" s="84" t="s">
        <v>113</v>
      </c>
      <c r="E326" s="83" t="s">
        <v>114</v>
      </c>
      <c r="F326" s="136" t="s">
        <v>372</v>
      </c>
      <c r="G326" s="137" t="s">
        <v>373</v>
      </c>
      <c r="H326" s="129"/>
      <c r="I326" s="132">
        <v>1</v>
      </c>
      <c r="J326" s="133"/>
      <c r="K326" s="126"/>
      <c r="L326" s="125">
        <v>0</v>
      </c>
    </row>
    <row r="327" spans="1:12" s="74" customFormat="1">
      <c r="A327" s="127">
        <v>44012</v>
      </c>
      <c r="B327" s="128" t="s">
        <v>342</v>
      </c>
      <c r="C327" s="129" t="s">
        <v>343</v>
      </c>
      <c r="D327" s="84" t="s">
        <v>113</v>
      </c>
      <c r="E327" s="83" t="s">
        <v>114</v>
      </c>
      <c r="F327" s="137" t="s">
        <v>374</v>
      </c>
      <c r="G327" s="131" t="s">
        <v>373</v>
      </c>
      <c r="H327" s="129"/>
      <c r="I327" s="132">
        <v>2</v>
      </c>
      <c r="J327" s="133"/>
      <c r="K327" s="126"/>
      <c r="L327" s="125">
        <v>0</v>
      </c>
    </row>
  </sheetData>
  <autoFilter ref="A2:L325" xr:uid="{DBB20B06-A370-4181-9C0C-D3DE4523F337}"/>
  <phoneticPr fontId="26"/>
  <dataValidations count="2">
    <dataValidation type="list" allowBlank="1" showInputMessage="1" showErrorMessage="1" sqref="C326:C327" xr:uid="{0C7312F2-F9BC-4AF5-A79D-829255F5B92F}">
      <formula1>$S$3:$S$480</formula1>
    </dataValidation>
    <dataValidation type="list" allowBlank="1" showInputMessage="1" showErrorMessage="1" sqref="B326:B327" xr:uid="{3960CD46-0C8F-46BA-B8A2-BE4EF0CE2A5B}">
      <formula1>$Q$3:$Q$480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5CA3-0CDA-43F4-9596-C0C489FA8F81}">
  <sheetPr>
    <tabColor rgb="FF00B0F0"/>
  </sheetPr>
  <dimension ref="A2:L31"/>
  <sheetViews>
    <sheetView tabSelected="1" workbookViewId="0">
      <pane ySplit="2" topLeftCell="A9" activePane="bottomLeft" state="frozen"/>
      <selection activeCell="A3" sqref="A3"/>
      <selection pane="bottomLeft" activeCell="N25" sqref="N25"/>
    </sheetView>
  </sheetViews>
  <sheetFormatPr defaultRowHeight="13.2"/>
  <cols>
    <col min="6" max="6" width="14.88671875" customWidth="1"/>
    <col min="7" max="7" width="28.44140625" bestFit="1" customWidth="1"/>
    <col min="11" max="11" width="8.109375" bestFit="1" customWidth="1"/>
  </cols>
  <sheetData>
    <row r="2" spans="1:12">
      <c r="A2" s="75"/>
      <c r="B2" s="75" t="s">
        <v>93</v>
      </c>
      <c r="C2" s="75" t="s">
        <v>94</v>
      </c>
      <c r="D2" s="75" t="s">
        <v>95</v>
      </c>
      <c r="E2" s="76" t="s">
        <v>96</v>
      </c>
      <c r="F2" s="76" t="s">
        <v>34</v>
      </c>
      <c r="G2" s="77" t="s">
        <v>24</v>
      </c>
      <c r="H2" s="77" t="s">
        <v>330</v>
      </c>
      <c r="I2" s="79" t="s">
        <v>3</v>
      </c>
      <c r="J2" s="81" t="s">
        <v>2</v>
      </c>
      <c r="K2" s="79" t="s">
        <v>332</v>
      </c>
      <c r="L2" s="80" t="s">
        <v>23</v>
      </c>
    </row>
    <row r="3" spans="1:12">
      <c r="A3" s="82">
        <v>43959</v>
      </c>
      <c r="B3" s="83" t="s">
        <v>290</v>
      </c>
      <c r="C3" s="84" t="s">
        <v>112</v>
      </c>
      <c r="D3" s="84" t="s">
        <v>113</v>
      </c>
      <c r="E3" s="83" t="s">
        <v>306</v>
      </c>
      <c r="F3" s="85" t="s">
        <v>307</v>
      </c>
      <c r="G3" s="86" t="s">
        <v>334</v>
      </c>
      <c r="H3" s="111">
        <v>4</v>
      </c>
      <c r="I3" s="86">
        <v>3</v>
      </c>
      <c r="J3" s="84">
        <v>937</v>
      </c>
      <c r="K3" s="116">
        <f>+ROUNDUP((G3*0.001*3.14*H3)*I3*1.1,1)</f>
        <v>6.3</v>
      </c>
      <c r="L3" s="117">
        <v>2811</v>
      </c>
    </row>
    <row r="4" spans="1:12">
      <c r="A4" s="82">
        <v>43959</v>
      </c>
      <c r="B4" s="83" t="s">
        <v>290</v>
      </c>
      <c r="C4" s="84" t="s">
        <v>112</v>
      </c>
      <c r="D4" s="84" t="s">
        <v>113</v>
      </c>
      <c r="E4" s="83" t="s">
        <v>306</v>
      </c>
      <c r="F4" s="85" t="s">
        <v>307</v>
      </c>
      <c r="G4" s="86" t="s">
        <v>335</v>
      </c>
      <c r="H4" s="111">
        <v>4</v>
      </c>
      <c r="I4" s="86">
        <v>1</v>
      </c>
      <c r="J4" s="84">
        <v>1541</v>
      </c>
      <c r="K4" s="116">
        <f t="shared" ref="K4:K24" si="0">+ROUNDUP((G4*0.001*3.14*H4)*I4*1.1,1)</f>
        <v>3.2</v>
      </c>
      <c r="L4" s="117">
        <v>1541</v>
      </c>
    </row>
    <row r="5" spans="1:12">
      <c r="A5" s="82">
        <v>43972</v>
      </c>
      <c r="B5" s="83" t="s">
        <v>290</v>
      </c>
      <c r="C5" s="84" t="s">
        <v>112</v>
      </c>
      <c r="D5" s="84" t="s">
        <v>113</v>
      </c>
      <c r="E5" s="83" t="s">
        <v>306</v>
      </c>
      <c r="F5" s="85" t="s">
        <v>323</v>
      </c>
      <c r="G5" s="86" t="s">
        <v>336</v>
      </c>
      <c r="H5" s="111">
        <v>10</v>
      </c>
      <c r="I5" s="86">
        <v>1</v>
      </c>
      <c r="J5" s="84">
        <v>10851</v>
      </c>
      <c r="K5" s="116">
        <f t="shared" si="0"/>
        <v>10.4</v>
      </c>
      <c r="L5" s="117">
        <v>10851</v>
      </c>
    </row>
    <row r="6" spans="1:12">
      <c r="A6" s="82">
        <v>43972</v>
      </c>
      <c r="B6" s="83" t="s">
        <v>290</v>
      </c>
      <c r="C6" s="84" t="s">
        <v>112</v>
      </c>
      <c r="D6" s="84" t="s">
        <v>113</v>
      </c>
      <c r="E6" s="83" t="s">
        <v>306</v>
      </c>
      <c r="F6" s="85" t="s">
        <v>323</v>
      </c>
      <c r="G6" s="86" t="s">
        <v>337</v>
      </c>
      <c r="H6" s="111">
        <v>10</v>
      </c>
      <c r="I6" s="86">
        <v>3</v>
      </c>
      <c r="J6" s="84">
        <v>9890</v>
      </c>
      <c r="K6" s="116">
        <f t="shared" si="0"/>
        <v>28.5</v>
      </c>
      <c r="L6" s="117">
        <v>29670</v>
      </c>
    </row>
    <row r="7" spans="1:12">
      <c r="A7" s="82">
        <v>43972</v>
      </c>
      <c r="B7" s="83" t="s">
        <v>290</v>
      </c>
      <c r="C7" s="84" t="s">
        <v>112</v>
      </c>
      <c r="D7" s="84" t="s">
        <v>113</v>
      </c>
      <c r="E7" s="83" t="s">
        <v>306</v>
      </c>
      <c r="F7" s="85" t="s">
        <v>323</v>
      </c>
      <c r="G7" s="86" t="s">
        <v>338</v>
      </c>
      <c r="H7" s="111">
        <v>10</v>
      </c>
      <c r="I7" s="86">
        <v>4</v>
      </c>
      <c r="J7" s="84">
        <v>8864</v>
      </c>
      <c r="K7" s="116">
        <f t="shared" si="0"/>
        <v>34.6</v>
      </c>
      <c r="L7" s="117">
        <v>35456</v>
      </c>
    </row>
    <row r="8" spans="1:12">
      <c r="A8" s="82">
        <v>43972</v>
      </c>
      <c r="B8" s="83" t="s">
        <v>290</v>
      </c>
      <c r="C8" s="84" t="s">
        <v>112</v>
      </c>
      <c r="D8" s="84" t="s">
        <v>113</v>
      </c>
      <c r="E8" s="83" t="s">
        <v>306</v>
      </c>
      <c r="F8" s="85" t="s">
        <v>323</v>
      </c>
      <c r="G8" s="86" t="s">
        <v>335</v>
      </c>
      <c r="H8" s="111">
        <v>10</v>
      </c>
      <c r="I8" s="86">
        <v>2</v>
      </c>
      <c r="J8" s="84">
        <v>8024</v>
      </c>
      <c r="K8" s="116">
        <f t="shared" si="0"/>
        <v>15.6</v>
      </c>
      <c r="L8" s="117">
        <v>16048</v>
      </c>
    </row>
    <row r="9" spans="1:12">
      <c r="A9" s="82">
        <v>43972</v>
      </c>
      <c r="B9" s="83" t="s">
        <v>290</v>
      </c>
      <c r="C9" s="84" t="s">
        <v>112</v>
      </c>
      <c r="D9" s="84" t="s">
        <v>113</v>
      </c>
      <c r="E9" s="83" t="s">
        <v>306</v>
      </c>
      <c r="F9" s="85" t="s">
        <v>323</v>
      </c>
      <c r="G9" s="86" t="s">
        <v>339</v>
      </c>
      <c r="H9" s="111">
        <v>10</v>
      </c>
      <c r="I9" s="86">
        <v>1</v>
      </c>
      <c r="J9" s="84">
        <v>7171</v>
      </c>
      <c r="K9" s="116">
        <f t="shared" si="0"/>
        <v>7</v>
      </c>
      <c r="L9" s="117">
        <v>7171</v>
      </c>
    </row>
    <row r="10" spans="1:12">
      <c r="A10" s="82">
        <v>43972</v>
      </c>
      <c r="B10" s="83" t="s">
        <v>290</v>
      </c>
      <c r="C10" s="84" t="s">
        <v>112</v>
      </c>
      <c r="D10" s="84" t="s">
        <v>113</v>
      </c>
      <c r="E10" s="83" t="s">
        <v>306</v>
      </c>
      <c r="F10" s="85" t="s">
        <v>323</v>
      </c>
      <c r="G10" s="86" t="s">
        <v>334</v>
      </c>
      <c r="H10" s="111">
        <v>10</v>
      </c>
      <c r="I10" s="86">
        <v>3</v>
      </c>
      <c r="J10" s="84">
        <v>5664</v>
      </c>
      <c r="K10" s="116">
        <f t="shared" si="0"/>
        <v>15.6</v>
      </c>
      <c r="L10" s="117">
        <v>16992</v>
      </c>
    </row>
    <row r="11" spans="1:12">
      <c r="A11" s="82">
        <v>43972</v>
      </c>
      <c r="B11" s="83" t="s">
        <v>290</v>
      </c>
      <c r="C11" s="84" t="s">
        <v>112</v>
      </c>
      <c r="D11" s="84" t="s">
        <v>113</v>
      </c>
      <c r="E11" s="83" t="s">
        <v>306</v>
      </c>
      <c r="F11" s="85" t="s">
        <v>323</v>
      </c>
      <c r="G11" s="86" t="s">
        <v>337</v>
      </c>
      <c r="H11" s="111">
        <v>10</v>
      </c>
      <c r="I11" s="86">
        <v>2</v>
      </c>
      <c r="J11" s="84">
        <v>9890</v>
      </c>
      <c r="K11" s="116">
        <f t="shared" si="0"/>
        <v>19</v>
      </c>
      <c r="L11" s="117">
        <v>19780</v>
      </c>
    </row>
    <row r="12" spans="1:12">
      <c r="A12" s="82">
        <v>43972</v>
      </c>
      <c r="B12" s="83" t="s">
        <v>290</v>
      </c>
      <c r="C12" s="84" t="s">
        <v>112</v>
      </c>
      <c r="D12" s="84" t="s">
        <v>113</v>
      </c>
      <c r="E12" s="83" t="s">
        <v>306</v>
      </c>
      <c r="F12" s="85" t="s">
        <v>323</v>
      </c>
      <c r="G12" s="86" t="s">
        <v>338</v>
      </c>
      <c r="H12" s="111">
        <v>10</v>
      </c>
      <c r="I12" s="86">
        <v>4</v>
      </c>
      <c r="J12" s="84">
        <v>8864</v>
      </c>
      <c r="K12" s="116">
        <f t="shared" si="0"/>
        <v>34.6</v>
      </c>
      <c r="L12" s="117">
        <v>35456</v>
      </c>
    </row>
    <row r="13" spans="1:12">
      <c r="A13" s="82">
        <v>43972</v>
      </c>
      <c r="B13" s="83" t="s">
        <v>290</v>
      </c>
      <c r="C13" s="84" t="s">
        <v>112</v>
      </c>
      <c r="D13" s="84" t="s">
        <v>113</v>
      </c>
      <c r="E13" s="83" t="s">
        <v>306</v>
      </c>
      <c r="F13" s="85" t="s">
        <v>323</v>
      </c>
      <c r="G13" s="86" t="s">
        <v>335</v>
      </c>
      <c r="H13" s="111">
        <v>10</v>
      </c>
      <c r="I13" s="86">
        <v>1</v>
      </c>
      <c r="J13" s="84">
        <v>8024</v>
      </c>
      <c r="K13" s="116">
        <f t="shared" si="0"/>
        <v>7.8</v>
      </c>
      <c r="L13" s="117">
        <v>8024</v>
      </c>
    </row>
    <row r="14" spans="1:12">
      <c r="A14" s="82">
        <v>43972</v>
      </c>
      <c r="B14" s="83" t="s">
        <v>290</v>
      </c>
      <c r="C14" s="84" t="s">
        <v>112</v>
      </c>
      <c r="D14" s="84" t="s">
        <v>113</v>
      </c>
      <c r="E14" s="83" t="s">
        <v>306</v>
      </c>
      <c r="F14" s="85" t="s">
        <v>323</v>
      </c>
      <c r="G14" s="86" t="s">
        <v>339</v>
      </c>
      <c r="H14" s="111">
        <v>10</v>
      </c>
      <c r="I14" s="86">
        <v>2</v>
      </c>
      <c r="J14" s="84">
        <v>7171</v>
      </c>
      <c r="K14" s="116">
        <f t="shared" si="0"/>
        <v>13.9</v>
      </c>
      <c r="L14" s="117">
        <v>14342</v>
      </c>
    </row>
    <row r="15" spans="1:12">
      <c r="A15" s="82">
        <v>43972</v>
      </c>
      <c r="B15" s="83" t="s">
        <v>290</v>
      </c>
      <c r="C15" s="84" t="s">
        <v>112</v>
      </c>
      <c r="D15" s="84" t="s">
        <v>113</v>
      </c>
      <c r="E15" s="83" t="s">
        <v>306</v>
      </c>
      <c r="F15" s="85" t="s">
        <v>323</v>
      </c>
      <c r="G15" s="86" t="s">
        <v>334</v>
      </c>
      <c r="H15" s="111">
        <v>10</v>
      </c>
      <c r="I15" s="86">
        <v>2</v>
      </c>
      <c r="J15" s="84">
        <v>5664</v>
      </c>
      <c r="K15" s="116">
        <f t="shared" si="0"/>
        <v>10.4</v>
      </c>
      <c r="L15" s="117">
        <v>11328</v>
      </c>
    </row>
    <row r="16" spans="1:12">
      <c r="A16" s="82">
        <v>43976</v>
      </c>
      <c r="B16" s="83" t="s">
        <v>290</v>
      </c>
      <c r="C16" s="84" t="s">
        <v>112</v>
      </c>
      <c r="D16" s="84" t="s">
        <v>113</v>
      </c>
      <c r="E16" s="83" t="s">
        <v>306</v>
      </c>
      <c r="F16" s="85" t="s">
        <v>323</v>
      </c>
      <c r="G16" s="86" t="s">
        <v>336</v>
      </c>
      <c r="H16" s="111">
        <v>10</v>
      </c>
      <c r="I16" s="86">
        <v>1</v>
      </c>
      <c r="J16" s="84">
        <v>10851</v>
      </c>
      <c r="K16" s="116">
        <f t="shared" si="0"/>
        <v>10.4</v>
      </c>
      <c r="L16" s="117">
        <v>10851</v>
      </c>
    </row>
    <row r="17" spans="1:12">
      <c r="A17" s="82">
        <v>43976</v>
      </c>
      <c r="B17" s="83" t="s">
        <v>290</v>
      </c>
      <c r="C17" s="84" t="s">
        <v>112</v>
      </c>
      <c r="D17" s="84" t="s">
        <v>113</v>
      </c>
      <c r="E17" s="83" t="s">
        <v>306</v>
      </c>
      <c r="F17" s="85" t="s">
        <v>323</v>
      </c>
      <c r="G17" s="86" t="s">
        <v>340</v>
      </c>
      <c r="H17" s="111">
        <v>10</v>
      </c>
      <c r="I17" s="86">
        <v>1</v>
      </c>
      <c r="J17" s="84">
        <v>6334</v>
      </c>
      <c r="K17" s="116">
        <f t="shared" si="0"/>
        <v>6.1</v>
      </c>
      <c r="L17" s="117">
        <v>6334</v>
      </c>
    </row>
    <row r="18" spans="1:12">
      <c r="A18" s="82">
        <v>43979</v>
      </c>
      <c r="B18" s="83" t="s">
        <v>290</v>
      </c>
      <c r="C18" s="84" t="s">
        <v>112</v>
      </c>
      <c r="D18" s="84" t="s">
        <v>113</v>
      </c>
      <c r="E18" s="83" t="s">
        <v>306</v>
      </c>
      <c r="F18" s="85" t="s">
        <v>323</v>
      </c>
      <c r="G18" s="86" t="s">
        <v>339</v>
      </c>
      <c r="H18" s="111">
        <v>10</v>
      </c>
      <c r="I18" s="86">
        <v>1</v>
      </c>
      <c r="J18" s="84">
        <v>7171</v>
      </c>
      <c r="K18" s="116">
        <f t="shared" si="0"/>
        <v>7</v>
      </c>
      <c r="L18" s="117">
        <v>7171</v>
      </c>
    </row>
    <row r="19" spans="1:12">
      <c r="A19" s="82">
        <v>43997</v>
      </c>
      <c r="B19" s="83" t="s">
        <v>290</v>
      </c>
      <c r="C19" s="84" t="s">
        <v>112</v>
      </c>
      <c r="D19" s="84" t="s">
        <v>113</v>
      </c>
      <c r="E19" s="83" t="s">
        <v>306</v>
      </c>
      <c r="F19" s="85" t="s">
        <v>323</v>
      </c>
      <c r="G19" s="86" t="s">
        <v>341</v>
      </c>
      <c r="H19" s="111">
        <v>10</v>
      </c>
      <c r="I19" s="86">
        <v>4</v>
      </c>
      <c r="J19" s="84"/>
      <c r="K19" s="116">
        <f t="shared" si="0"/>
        <v>17.3</v>
      </c>
      <c r="L19" s="117">
        <v>0</v>
      </c>
    </row>
    <row r="20" spans="1:12">
      <c r="A20" s="82">
        <v>43997</v>
      </c>
      <c r="B20" s="83" t="s">
        <v>290</v>
      </c>
      <c r="C20" s="84" t="s">
        <v>112</v>
      </c>
      <c r="D20" s="84" t="s">
        <v>113</v>
      </c>
      <c r="E20" s="83" t="s">
        <v>306</v>
      </c>
      <c r="F20" s="85" t="s">
        <v>323</v>
      </c>
      <c r="G20" s="86" t="s">
        <v>334</v>
      </c>
      <c r="H20" s="111">
        <v>10</v>
      </c>
      <c r="I20" s="86">
        <v>1</v>
      </c>
      <c r="J20" s="84"/>
      <c r="K20" s="116">
        <f t="shared" si="0"/>
        <v>5.1999999999999993</v>
      </c>
      <c r="L20" s="117">
        <v>0</v>
      </c>
    </row>
    <row r="21" spans="1:12">
      <c r="A21" s="82">
        <v>43997</v>
      </c>
      <c r="B21" s="83" t="s">
        <v>290</v>
      </c>
      <c r="C21" s="84" t="s">
        <v>112</v>
      </c>
      <c r="D21" s="84" t="s">
        <v>113</v>
      </c>
      <c r="E21" s="83" t="s">
        <v>306</v>
      </c>
      <c r="F21" s="85" t="s">
        <v>323</v>
      </c>
      <c r="G21" s="86" t="s">
        <v>340</v>
      </c>
      <c r="H21" s="111">
        <v>10</v>
      </c>
      <c r="I21" s="86">
        <v>1</v>
      </c>
      <c r="J21" s="84"/>
      <c r="K21" s="116">
        <f t="shared" si="0"/>
        <v>6.1</v>
      </c>
      <c r="L21" s="117">
        <v>0</v>
      </c>
    </row>
    <row r="22" spans="1:12">
      <c r="A22" s="82">
        <v>43997</v>
      </c>
      <c r="B22" s="83" t="s">
        <v>290</v>
      </c>
      <c r="C22" s="84" t="s">
        <v>112</v>
      </c>
      <c r="D22" s="84" t="s">
        <v>113</v>
      </c>
      <c r="E22" s="83" t="s">
        <v>306</v>
      </c>
      <c r="F22" s="85" t="s">
        <v>323</v>
      </c>
      <c r="G22" s="86" t="s">
        <v>339</v>
      </c>
      <c r="H22" s="111">
        <v>10</v>
      </c>
      <c r="I22" s="86">
        <v>2</v>
      </c>
      <c r="J22" s="84"/>
      <c r="K22" s="116">
        <f t="shared" si="0"/>
        <v>13.9</v>
      </c>
      <c r="L22" s="117">
        <v>0</v>
      </c>
    </row>
    <row r="23" spans="1:12">
      <c r="A23" s="82">
        <v>43997</v>
      </c>
      <c r="B23" s="83" t="s">
        <v>290</v>
      </c>
      <c r="C23" s="84" t="s">
        <v>112</v>
      </c>
      <c r="D23" s="84" t="s">
        <v>113</v>
      </c>
      <c r="E23" s="83" t="s">
        <v>306</v>
      </c>
      <c r="F23" s="85" t="s">
        <v>323</v>
      </c>
      <c r="G23" s="86" t="s">
        <v>335</v>
      </c>
      <c r="H23" s="111">
        <v>10</v>
      </c>
      <c r="I23" s="86">
        <v>1</v>
      </c>
      <c r="J23" s="84"/>
      <c r="K23" s="116">
        <f t="shared" si="0"/>
        <v>7.8</v>
      </c>
      <c r="L23" s="117">
        <v>0</v>
      </c>
    </row>
    <row r="24" spans="1:12">
      <c r="A24" s="82">
        <v>43997</v>
      </c>
      <c r="B24" s="83" t="s">
        <v>290</v>
      </c>
      <c r="C24" s="84" t="s">
        <v>112</v>
      </c>
      <c r="D24" s="84" t="s">
        <v>113</v>
      </c>
      <c r="E24" s="83" t="s">
        <v>306</v>
      </c>
      <c r="F24" s="85" t="s">
        <v>323</v>
      </c>
      <c r="G24" s="86" t="s">
        <v>338</v>
      </c>
      <c r="H24" s="111">
        <v>10</v>
      </c>
      <c r="I24" s="86">
        <v>2</v>
      </c>
      <c r="J24" s="84"/>
      <c r="K24" s="116">
        <f t="shared" si="0"/>
        <v>17.3</v>
      </c>
      <c r="L24" s="117">
        <v>0</v>
      </c>
    </row>
    <row r="25" spans="1:12" s="74" customFormat="1">
      <c r="A25" s="127">
        <v>43981</v>
      </c>
      <c r="B25" s="128" t="s">
        <v>342</v>
      </c>
      <c r="C25" s="129" t="s">
        <v>343</v>
      </c>
      <c r="D25" s="129"/>
      <c r="E25" s="128"/>
      <c r="F25" s="130" t="s">
        <v>361</v>
      </c>
      <c r="G25" s="131" t="s">
        <v>362</v>
      </c>
      <c r="H25" s="129"/>
      <c r="I25" s="132">
        <v>6</v>
      </c>
      <c r="J25" s="133"/>
      <c r="K25" s="126">
        <v>4860</v>
      </c>
      <c r="L25" s="125">
        <v>29160</v>
      </c>
    </row>
    <row r="26" spans="1:12" s="74" customFormat="1">
      <c r="A26" s="127">
        <v>43983</v>
      </c>
      <c r="B26" s="128" t="s">
        <v>342</v>
      </c>
      <c r="C26" s="129" t="s">
        <v>343</v>
      </c>
      <c r="D26" s="129"/>
      <c r="E26" s="128"/>
      <c r="F26" s="130" t="s">
        <v>361</v>
      </c>
      <c r="G26" s="131" t="s">
        <v>363</v>
      </c>
      <c r="H26" s="135"/>
      <c r="I26" s="132">
        <v>1</v>
      </c>
      <c r="J26" s="133"/>
      <c r="K26" s="126"/>
      <c r="L26" s="125">
        <v>0</v>
      </c>
    </row>
    <row r="27" spans="1:12" s="74" customFormat="1">
      <c r="A27" s="127">
        <v>43999</v>
      </c>
      <c r="B27" s="128" t="s">
        <v>342</v>
      </c>
      <c r="C27" s="129" t="s">
        <v>343</v>
      </c>
      <c r="D27" s="129"/>
      <c r="E27" s="128"/>
      <c r="F27" s="130" t="s">
        <v>361</v>
      </c>
      <c r="G27" s="131" t="s">
        <v>362</v>
      </c>
      <c r="H27" s="129"/>
      <c r="I27" s="132">
        <v>6</v>
      </c>
      <c r="J27" s="133"/>
      <c r="K27" s="126"/>
      <c r="L27" s="125">
        <v>0</v>
      </c>
    </row>
    <row r="28" spans="1:12" s="74" customFormat="1">
      <c r="A28" s="127">
        <v>43999</v>
      </c>
      <c r="B28" s="128" t="s">
        <v>342</v>
      </c>
      <c r="C28" s="129" t="s">
        <v>343</v>
      </c>
      <c r="D28" s="129"/>
      <c r="E28" s="128"/>
      <c r="F28" s="130" t="s">
        <v>361</v>
      </c>
      <c r="G28" s="131" t="s">
        <v>370</v>
      </c>
      <c r="H28" s="129"/>
      <c r="I28" s="132">
        <v>2</v>
      </c>
      <c r="J28" s="133"/>
      <c r="K28" s="126"/>
      <c r="L28" s="125">
        <v>0</v>
      </c>
    </row>
    <row r="29" spans="1:12" s="74" customFormat="1">
      <c r="A29" s="127">
        <v>43999</v>
      </c>
      <c r="B29" s="128" t="s">
        <v>342</v>
      </c>
      <c r="C29" s="129" t="s">
        <v>343</v>
      </c>
      <c r="D29" s="129"/>
      <c r="E29" s="128"/>
      <c r="F29" s="130" t="s">
        <v>361</v>
      </c>
      <c r="G29" s="131" t="s">
        <v>363</v>
      </c>
      <c r="H29" s="129"/>
      <c r="I29" s="132">
        <v>4</v>
      </c>
      <c r="J29" s="133"/>
      <c r="K29" s="126"/>
      <c r="L29" s="125">
        <v>0</v>
      </c>
    </row>
    <row r="30" spans="1:12" s="74" customFormat="1">
      <c r="A30" s="127">
        <v>43999</v>
      </c>
      <c r="B30" s="128" t="s">
        <v>342</v>
      </c>
      <c r="C30" s="129" t="s">
        <v>343</v>
      </c>
      <c r="D30" s="129"/>
      <c r="E30" s="128"/>
      <c r="F30" s="130" t="s">
        <v>361</v>
      </c>
      <c r="G30" s="131" t="s">
        <v>371</v>
      </c>
      <c r="H30" s="129"/>
      <c r="I30" s="132">
        <v>1</v>
      </c>
      <c r="J30" s="133"/>
      <c r="K30" s="126"/>
      <c r="L30" s="125">
        <v>0</v>
      </c>
    </row>
    <row r="31" spans="1:12">
      <c r="K31" s="115"/>
    </row>
  </sheetData>
  <autoFilter ref="A2:L2" xr:uid="{3013D1A9-BA6F-495B-8C8A-71A3332EECA1}"/>
  <phoneticPr fontId="26"/>
  <dataValidations count="8">
    <dataValidation type="list" allowBlank="1" showInputMessage="1" showErrorMessage="1" sqref="D25:D26" xr:uid="{019DA041-F6C5-42C9-92A0-4E6402EE4334}">
      <formula1>$U$3:$U$494</formula1>
    </dataValidation>
    <dataValidation type="list" allowBlank="1" showInputMessage="1" showErrorMessage="1" sqref="E25:E26" xr:uid="{908F85B6-AEC9-4171-8307-F5F45275B0FB}">
      <formula1>$W$3:$W$494</formula1>
    </dataValidation>
    <dataValidation type="list" allowBlank="1" showInputMessage="1" showErrorMessage="1" sqref="B25:B26" xr:uid="{E0E0538D-4D09-43E5-BBFC-B480CC463CDE}">
      <formula1>$Q$3:$Q$494</formula1>
    </dataValidation>
    <dataValidation type="list" allowBlank="1" showInputMessage="1" showErrorMessage="1" sqref="C25:C26" xr:uid="{DDA6D9E4-86B8-4589-ABDD-304486353FAF}">
      <formula1>$S$3:$S$494</formula1>
    </dataValidation>
    <dataValidation type="list" allowBlank="1" showInputMessage="1" showErrorMessage="1" sqref="D27:D30" xr:uid="{92C8DEFD-FEA5-4D3C-84C0-00883BA917D7}">
      <formula1>$U$3:$U$490</formula1>
    </dataValidation>
    <dataValidation type="list" allowBlank="1" showInputMessage="1" showErrorMessage="1" sqref="E27:E30" xr:uid="{D017090D-B8D2-415E-BEEC-C6049D7DF23E}">
      <formula1>$W$3:$W$490</formula1>
    </dataValidation>
    <dataValidation type="list" allowBlank="1" showInputMessage="1" showErrorMessage="1" sqref="B27:B30" xr:uid="{7513FEF4-C609-4241-BC13-4E31E0DD2B4C}">
      <formula1>$Q$3:$Q$490</formula1>
    </dataValidation>
    <dataValidation type="list" allowBlank="1" showInputMessage="1" showErrorMessage="1" sqref="C27:C30" xr:uid="{636E7033-3E6A-4164-BB8E-D5078E09955F}">
      <formula1>$S$3:$S$490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1 O F S 7 S Z y k K o A A A A + A A A A B I A H A B D b 2 5 m a W c v U G F j a 2 F n Z S 5 4 b W w g o h g A K K A U A A A A A A A A A A A A A A A A A A A A A A A A A A A A h Y / B C o J A F E V / R W b v P J 0 y R J 7 j o l 0 k C E G 0 H c Z J p 3 Q M H d N / a 9 E n 9 Q s J Z b V r e S / n w r m P 2 x 2 T s a 6 c q 2 o 7 3 Z i Y + N Q j j j K y y b U p Y t L b o x u S h G M m 5 F k U y p l g 0 0 V j p 2 N S W n u J A I Z h o M O C N m 0 B z P N 8 O K T b n S x V L V x t O i u M V O S z y v + v C M f 9 S 4 Y z G v h 0 G Y Y B Z S s f Y a 4 x 1 e a L s M m Y e g g / J a 7 7 y v a t 4 i f h b j K E O S K 8 X / A n U E s D B B Q A A g A I A E t T h U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U 4 V L K I p H u A 4 A A A A R A A A A E w A c A E Z v c m 1 1 b G F z L 1 N l Y 3 R p b 2 4 x L m 0 g o h g A K K A U A A A A A A A A A A A A A A A A A A A A A A A A A A A A K 0 5 N L s n M z 1 M I h t C G 1 g B Q S w E C L Q A U A A I A C A B L U 4 V L t J n K Q q g A A A D 4 A A A A E g A A A A A A A A A A A A A A A A A A A A A A Q 2 9 u Z m l n L 1 B h Y 2 t h Z 2 U u e G 1 s U E s B A i 0 A F A A C A A g A S 1 O F S w / K 6 a u k A A A A 6 Q A A A B M A A A A A A A A A A A A A A A A A 9 A A A A F t D b 2 5 0 Z W 5 0 X 1 R 5 c G V z X S 5 4 b W x Q S w E C L Q A U A A I A C A B L U 4 V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e J o d U n T 7 E G d l F V 5 p e a X 9 A A A A A A C A A A A A A A Q Z g A A A A E A A C A A A A B V k F s G E l K A 3 V G d 8 T B X 7 z C E C A I x W G i I a Y x R x 4 B 3 m b U j K A A A A A A O g A A A A A I A A C A A A A B C 3 o O u N M W j / j 1 b D F z L S r J F W V + I Y 2 W q A b O B l x d 8 w J + G J F A A A A C f 1 6 d 1 h D 9 z 8 8 6 H M l u o M M H I w c H w Y C u p k A P s E f h f 0 y k L E / Y A 8 I / e 2 6 T a G o 2 Z e p G B l Y 7 y a g f u 9 B Q E u y J p a z d o r M T q z 6 V f n 4 M T x Q h / 8 L A y m R g N D U A A A A C p o F G d k h w o X 3 4 P O e J c I f E v Z 9 f n r f H N E z z J B z E W 7 y o t 6 Z G n 2 s Y H Y f E j H 1 r f 2 K U a C e K q p k K s U V O N z M e c / x V 3 + Z 8 o < / D a t a M a s h u p > 
</file>

<file path=customXml/itemProps1.xml><?xml version="1.0" encoding="utf-8"?>
<ds:datastoreItem xmlns:ds="http://schemas.openxmlformats.org/officeDocument/2006/customXml" ds:itemID="{FB7EF5B1-2A7A-4FAB-A281-D7D157559F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角丸、フランジ</vt:lpstr>
      <vt:lpstr>ダクト、フランジ製作単価表</vt:lpstr>
      <vt:lpstr>製作ダクト(共板)</vt:lpstr>
      <vt:lpstr>製作アングル</vt:lpstr>
      <vt:lpstr>丸ダクト</vt:lpstr>
      <vt:lpstr>丸ダクト継ぎ手</vt:lpstr>
      <vt:lpstr>フレキ</vt:lpstr>
      <vt:lpstr>'ダクト、フランジ製作単価表'!Print_Area</vt:lpstr>
      <vt:lpstr>'製作ダクト(共板)'!Print_Area</vt:lpstr>
      <vt:lpstr>ｶﾞﾙﾊﾞ1.2t</vt:lpstr>
      <vt:lpstr>亜鉛0.5t</vt:lpstr>
      <vt:lpstr>板種類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黒澤浪子</dc:creator>
  <cp:lastModifiedBy>黒澤克之</cp:lastModifiedBy>
  <cp:lastPrinted>2020-06-17T05:44:25Z</cp:lastPrinted>
  <dcterms:created xsi:type="dcterms:W3CDTF">2009-02-10T01:19:00Z</dcterms:created>
  <dcterms:modified xsi:type="dcterms:W3CDTF">2020-07-06T07:53:52Z</dcterms:modified>
</cp:coreProperties>
</file>