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yas\Desktop\"/>
    </mc:Choice>
  </mc:AlternateContent>
  <xr:revisionPtr revIDLastSave="0" documentId="13_ncr:1_{B92EA944-E154-4ACF-9E00-9839CF2243D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見積書" sheetId="8" r:id="rId1"/>
    <sheet name="印刷" sheetId="5" r:id="rId2"/>
    <sheet name="原価" sheetId="12" r:id="rId3"/>
  </sheets>
  <definedNames>
    <definedName name="_xlnm.Print_Area" localSheetId="0">見積書!$C$1:$T$73</definedName>
    <definedName name="_xlnm.Print_Area" localSheetId="2">原価!$C$1:$T$73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" i="5" l="1"/>
  <c r="J17" i="5"/>
  <c r="K17" i="5" s="1"/>
  <c r="J16" i="5"/>
  <c r="K16" i="5" s="1"/>
  <c r="J15" i="5"/>
  <c r="K15" i="5" s="1"/>
  <c r="J14" i="5"/>
  <c r="K14" i="5" s="1"/>
  <c r="J13" i="5"/>
  <c r="K13" i="5" s="1"/>
  <c r="J12" i="5"/>
  <c r="K12" i="5" s="1"/>
  <c r="J11" i="5"/>
  <c r="K11" i="5" s="1"/>
  <c r="J10" i="5"/>
  <c r="K10" i="5" s="1"/>
  <c r="J9" i="5"/>
  <c r="K9" i="5" s="1"/>
  <c r="J8" i="5"/>
  <c r="K8" i="5" s="1"/>
  <c r="J7" i="5"/>
  <c r="K7" i="5" s="1"/>
  <c r="J6" i="5"/>
  <c r="K6" i="5" s="1"/>
  <c r="J5" i="5"/>
  <c r="K5" i="5" s="1"/>
  <c r="J4" i="5"/>
  <c r="K4" i="5" s="1"/>
  <c r="J3" i="5"/>
  <c r="K3" i="5" s="1"/>
  <c r="J34" i="5"/>
  <c r="K34" i="5" s="1"/>
  <c r="J33" i="5"/>
  <c r="K33" i="5" s="1"/>
  <c r="J32" i="5"/>
  <c r="K32" i="5" s="1"/>
  <c r="J31" i="5"/>
  <c r="K31" i="5" s="1"/>
  <c r="J30" i="5"/>
  <c r="K30" i="5" s="1"/>
  <c r="J29" i="5"/>
  <c r="K29" i="5" s="1"/>
  <c r="J28" i="5"/>
  <c r="K28" i="5" s="1"/>
  <c r="J27" i="5"/>
  <c r="K27" i="5" s="1"/>
  <c r="J26" i="5"/>
  <c r="K26" i="5" s="1"/>
  <c r="J25" i="5"/>
  <c r="K25" i="5" s="1"/>
  <c r="J24" i="5"/>
  <c r="K24" i="5" s="1"/>
  <c r="J23" i="5"/>
  <c r="K23" i="5" s="1"/>
  <c r="J22" i="5"/>
  <c r="K22" i="5" s="1"/>
  <c r="J21" i="5"/>
  <c r="K21" i="5" s="1"/>
  <c r="J20" i="5"/>
  <c r="K20" i="5" s="1"/>
  <c r="J19" i="5"/>
  <c r="K19" i="5" s="1"/>
  <c r="J18" i="5"/>
  <c r="K18" i="5" s="1"/>
  <c r="Q54" i="8"/>
  <c r="J2" i="5"/>
  <c r="Q53" i="8"/>
  <c r="Q52" i="8"/>
  <c r="Q51" i="8"/>
  <c r="Q50" i="8"/>
  <c r="Q49" i="8"/>
  <c r="Q48" i="8"/>
  <c r="Q47" i="8"/>
  <c r="Q46" i="8"/>
  <c r="Q45" i="8"/>
  <c r="Q44" i="8"/>
  <c r="Q55" i="8" l="1"/>
  <c r="J51" i="12"/>
  <c r="Q51" i="12" s="1"/>
  <c r="J50" i="12"/>
  <c r="Q50" i="12" s="1"/>
  <c r="J49" i="12"/>
  <c r="Q49" i="12" s="1"/>
  <c r="J48" i="12"/>
  <c r="Q48" i="12" s="1"/>
  <c r="J47" i="12"/>
  <c r="Q47" i="12" s="1"/>
  <c r="J46" i="12"/>
  <c r="Q46" i="12" s="1"/>
  <c r="J45" i="12"/>
  <c r="Q45" i="12" s="1"/>
  <c r="J44" i="12"/>
  <c r="Q44" i="12" s="1"/>
  <c r="J60" i="12"/>
  <c r="Q60" i="12" s="1"/>
  <c r="F60" i="12"/>
  <c r="Q58" i="12"/>
  <c r="Q56" i="12"/>
  <c r="Q55" i="12"/>
  <c r="Q54" i="12"/>
  <c r="J53" i="12"/>
  <c r="Q53" i="12" s="1"/>
  <c r="F53" i="12"/>
  <c r="J52" i="12"/>
  <c r="Q52" i="12" s="1"/>
  <c r="F52" i="12"/>
  <c r="F51" i="12"/>
  <c r="F50" i="12"/>
  <c r="F49" i="12"/>
  <c r="F48" i="12"/>
  <c r="F47" i="12"/>
  <c r="F46" i="12"/>
  <c r="F45" i="12"/>
  <c r="F44" i="12"/>
  <c r="Q61" i="12"/>
  <c r="Q57" i="12"/>
  <c r="Q60" i="8" l="1"/>
  <c r="Q58" i="8"/>
  <c r="Q57" i="8"/>
  <c r="Q56" i="8"/>
  <c r="Q59" i="12" l="1"/>
  <c r="Q62" i="12" s="1"/>
  <c r="Q63" i="12" s="1"/>
  <c r="Q64" i="12" s="1"/>
  <c r="F35" i="12" s="1"/>
  <c r="Q61" i="8" l="1"/>
  <c r="Q59" i="8" l="1"/>
  <c r="Q62" i="8" s="1"/>
  <c r="Q63" i="8" l="1"/>
  <c r="Q64" i="8" s="1"/>
  <c r="F35" i="8" s="1"/>
  <c r="K35" i="12" s="1"/>
  <c r="Q35" i="12" s="1"/>
  <c r="K35" i="8" l="1"/>
</calcChain>
</file>

<file path=xl/sharedStrings.xml><?xml version="1.0" encoding="utf-8"?>
<sst xmlns="http://schemas.openxmlformats.org/spreadsheetml/2006/main" count="51" uniqueCount="41">
  <si>
    <t>単 価</t>
    <rPh sb="0" eb="1">
      <t>タン</t>
    </rPh>
    <rPh sb="2" eb="3">
      <t>アタイ</t>
    </rPh>
    <phoneticPr fontId="7"/>
  </si>
  <si>
    <t>金 額</t>
    <rPh sb="0" eb="1">
      <t>キン</t>
    </rPh>
    <rPh sb="2" eb="3">
      <t>ガク</t>
    </rPh>
    <phoneticPr fontId="7"/>
  </si>
  <si>
    <t>数 量</t>
    <rPh sb="0" eb="1">
      <t>カズ</t>
    </rPh>
    <rPh sb="2" eb="3">
      <t>リョウ</t>
    </rPh>
    <phoneticPr fontId="7"/>
  </si>
  <si>
    <t>項 目</t>
    <rPh sb="0" eb="1">
      <t>コウ</t>
    </rPh>
    <rPh sb="2" eb="3">
      <t>メ</t>
    </rPh>
    <phoneticPr fontId="7"/>
  </si>
  <si>
    <t>合計</t>
    <rPh sb="0" eb="2">
      <t>ゴウケイ</t>
    </rPh>
    <phoneticPr fontId="7"/>
  </si>
  <si>
    <t>　受渡期日：　</t>
    <rPh sb="1" eb="2">
      <t>ウ</t>
    </rPh>
    <rPh sb="2" eb="3">
      <t>ワタ</t>
    </rPh>
    <rPh sb="3" eb="5">
      <t>キジツ</t>
    </rPh>
    <phoneticPr fontId="7"/>
  </si>
  <si>
    <t>税　 別</t>
    <rPh sb="0" eb="1">
      <t>ゼイ</t>
    </rPh>
    <rPh sb="3" eb="4">
      <t>ベツ</t>
    </rPh>
    <phoneticPr fontId="7"/>
  </si>
  <si>
    <t>税別小計</t>
    <rPh sb="0" eb="2">
      <t>ゼイベツ</t>
    </rPh>
    <rPh sb="2" eb="3">
      <t>コ</t>
    </rPh>
    <rPh sb="3" eb="4">
      <t>ケイ</t>
    </rPh>
    <phoneticPr fontId="7"/>
  </si>
  <si>
    <t>摘 要</t>
    <rPh sb="0" eb="1">
      <t>テキ</t>
    </rPh>
    <rPh sb="2" eb="3">
      <t>ヨウ</t>
    </rPh>
    <phoneticPr fontId="7"/>
  </si>
  <si>
    <t>件名：　</t>
    <rPh sb="0" eb="1">
      <t>ケン</t>
    </rPh>
    <rPh sb="1" eb="2">
      <t>メイ</t>
    </rPh>
    <phoneticPr fontId="7"/>
  </si>
  <si>
    <t>納期</t>
    <rPh sb="0" eb="2">
      <t>ノウキ</t>
    </rPh>
    <phoneticPr fontId="7"/>
  </si>
  <si>
    <t>紙質</t>
    <rPh sb="0" eb="1">
      <t>カミ</t>
    </rPh>
    <rPh sb="1" eb="2">
      <t>シツ</t>
    </rPh>
    <phoneticPr fontId="7"/>
  </si>
  <si>
    <t>色</t>
    <rPh sb="0" eb="1">
      <t>イロ</t>
    </rPh>
    <phoneticPr fontId="7"/>
  </si>
  <si>
    <t>部数</t>
    <rPh sb="0" eb="2">
      <t>ブスウ</t>
    </rPh>
    <phoneticPr fontId="7"/>
  </si>
  <si>
    <t>金額</t>
    <rPh sb="0" eb="2">
      <t>キンガク</t>
    </rPh>
    <phoneticPr fontId="7"/>
  </si>
  <si>
    <t>オプション</t>
    <phoneticPr fontId="7"/>
  </si>
  <si>
    <t>単価（税抜</t>
    <rPh sb="0" eb="2">
      <t>タンカ</t>
    </rPh>
    <rPh sb="3" eb="5">
      <t>ゼイヌキ</t>
    </rPh>
    <phoneticPr fontId="7"/>
  </si>
  <si>
    <t>売価（税抜</t>
    <rPh sb="0" eb="2">
      <t>バイカ</t>
    </rPh>
    <rPh sb="3" eb="5">
      <t>ゼイヌキ</t>
    </rPh>
    <phoneticPr fontId="7"/>
  </si>
  <si>
    <t>サイズ</t>
    <phoneticPr fontId="7"/>
  </si>
  <si>
    <t>厚み</t>
    <rPh sb="0" eb="1">
      <t>アツ</t>
    </rPh>
    <phoneticPr fontId="7"/>
  </si>
  <si>
    <t>印刷会社</t>
    <rPh sb="0" eb="2">
      <t>インサツ</t>
    </rPh>
    <rPh sb="2" eb="4">
      <t>カイシャ</t>
    </rPh>
    <phoneticPr fontId="7"/>
  </si>
  <si>
    <t>チェック費</t>
    <rPh sb="4" eb="5">
      <t>ヒ</t>
    </rPh>
    <phoneticPr fontId="7"/>
  </si>
  <si>
    <t>　</t>
    <phoneticPr fontId="7"/>
  </si>
  <si>
    <r>
      <t xml:space="preserve">  御見積金額 （消費税含む</t>
    </r>
    <r>
      <rPr>
        <b/>
        <sz val="28"/>
        <rFont val="ＭＳ Ｐゴシック"/>
        <family val="3"/>
        <charset val="128"/>
      </rPr>
      <t>）</t>
    </r>
    <phoneticPr fontId="7"/>
  </si>
  <si>
    <t>差益</t>
    <rPh sb="0" eb="2">
      <t>サエキ</t>
    </rPh>
    <phoneticPr fontId="7"/>
  </si>
  <si>
    <t>利益率</t>
    <rPh sb="0" eb="2">
      <t>リエキ</t>
    </rPh>
    <rPh sb="2" eb="3">
      <t>リツ</t>
    </rPh>
    <phoneticPr fontId="7"/>
  </si>
  <si>
    <t>　　消費税（10%）</t>
    <rPh sb="2" eb="5">
      <t>ショウヒゼイ</t>
    </rPh>
    <phoneticPr fontId="7"/>
  </si>
  <si>
    <t>宛名ラベル出力貼り</t>
    <rPh sb="0" eb="2">
      <t>アテナ</t>
    </rPh>
    <rPh sb="5" eb="7">
      <t>シュツリョク</t>
    </rPh>
    <rPh sb="7" eb="8">
      <t>ハ</t>
    </rPh>
    <phoneticPr fontId="7"/>
  </si>
  <si>
    <t>2点封入封緘</t>
    <rPh sb="1" eb="2">
      <t>テン</t>
    </rPh>
    <rPh sb="2" eb="4">
      <t>フウニュウ</t>
    </rPh>
    <rPh sb="4" eb="6">
      <t>フウカン</t>
    </rPh>
    <phoneticPr fontId="7"/>
  </si>
  <si>
    <t>区分結束</t>
    <rPh sb="0" eb="2">
      <t>クブン</t>
    </rPh>
    <rPh sb="2" eb="4">
      <t>ケッソク</t>
    </rPh>
    <phoneticPr fontId="7"/>
  </si>
  <si>
    <t>作業基本料金</t>
    <rPh sb="0" eb="2">
      <t>サギョウ</t>
    </rPh>
    <rPh sb="2" eb="6">
      <t>キホンリョウキン</t>
    </rPh>
    <phoneticPr fontId="7"/>
  </si>
  <si>
    <t>ゆうメール</t>
    <phoneticPr fontId="7"/>
  </si>
  <si>
    <t>100ｇ以内/通</t>
    <rPh sb="4" eb="6">
      <t>イナイ</t>
    </rPh>
    <rPh sb="7" eb="8">
      <t>ツウ</t>
    </rPh>
    <phoneticPr fontId="7"/>
  </si>
  <si>
    <t>全透明　OPP封筒　テープ付き</t>
    <rPh sb="0" eb="1">
      <t>ゼン</t>
    </rPh>
    <rPh sb="1" eb="3">
      <t>トウメイ</t>
    </rPh>
    <rPh sb="7" eb="9">
      <t>フウトウ</t>
    </rPh>
    <rPh sb="13" eb="14">
      <t>ツ</t>
    </rPh>
    <phoneticPr fontId="7"/>
  </si>
  <si>
    <t>A4  コート90k　4/4</t>
    <phoneticPr fontId="7"/>
  </si>
  <si>
    <t>A4</t>
    <phoneticPr fontId="7"/>
  </si>
  <si>
    <t>コート</t>
    <phoneticPr fontId="7"/>
  </si>
  <si>
    <t>90ｋ</t>
    <phoneticPr fontId="7"/>
  </si>
  <si>
    <t>4ｃ/4ｃ</t>
    <phoneticPr fontId="7"/>
  </si>
  <si>
    <t>2種類</t>
    <rPh sb="1" eb="3">
      <t>シュルイ</t>
    </rPh>
    <phoneticPr fontId="7"/>
  </si>
  <si>
    <t>記載の単価は全てイメージで入れたものとなりますのでご了承ください。</t>
    <rPh sb="0" eb="2">
      <t>キサイ</t>
    </rPh>
    <rPh sb="3" eb="5">
      <t>タンカ</t>
    </rPh>
    <rPh sb="6" eb="7">
      <t>スベ</t>
    </rPh>
    <rPh sb="13" eb="14">
      <t>イ</t>
    </rPh>
    <rPh sb="26" eb="28">
      <t>リョウショウ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</si>
</sst>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¥&quot;#,##0;[Red]&quot;¥&quot;\-#,##0"/>
    <numFmt numFmtId="176" formatCode="[$-F800]dddd\,\ mmmm\ dd\,\ yyyy"/>
    <numFmt numFmtId="177" formatCode="&quot;¥&quot;#,##0;[Red]&quot;¥&quot;#,##0"/>
    <numFmt numFmtId="178" formatCode="#,##0;[Red]#,##0"/>
    <numFmt numFmtId="179" formatCode="0.0_);[Red]\(0.0\)"/>
    <numFmt numFmtId="180" formatCode="0.0_ "/>
    <numFmt numFmtId="181" formatCode="0.00_ "/>
    <numFmt numFmtId="182" formatCode="&quot;御見積日：&quot;yyyy&quot;年&quot;m&quot;月&quot;d&quot;日&quot;\(aaa\)"/>
    <numFmt numFmtId="183" formatCode="0.0%"/>
  </numFmts>
  <fonts count="3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2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5.5"/>
      <name val="ＭＳ Ｐゴシック"/>
      <family val="3"/>
      <charset val="128"/>
    </font>
    <font>
      <b/>
      <sz val="26"/>
      <name val="ＭＳ Ｐゴシック"/>
      <family val="3"/>
      <charset val="128"/>
    </font>
    <font>
      <b/>
      <sz val="17"/>
      <name val="ＭＳ Ｐゴシック"/>
      <family val="3"/>
      <charset val="128"/>
    </font>
    <font>
      <sz val="28"/>
      <name val="ＭＳ Ｐゴシック"/>
      <family val="3"/>
      <charset val="128"/>
    </font>
    <font>
      <sz val="36"/>
      <name val="ＭＳ Ｐゴシック"/>
      <family val="3"/>
      <charset val="128"/>
    </font>
    <font>
      <b/>
      <sz val="36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24"/>
      <name val="ＭＳ Ｐゴシック"/>
      <family val="3"/>
      <charset val="128"/>
    </font>
    <font>
      <sz val="26"/>
      <name val="ＭＳ Ｐゴシック"/>
      <family val="3"/>
      <charset val="128"/>
    </font>
    <font>
      <b/>
      <sz val="28"/>
      <name val="ＭＳ Ｐゴシック"/>
      <family val="3"/>
      <charset val="128"/>
    </font>
    <font>
      <b/>
      <sz val="26"/>
      <color indexed="9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22"/>
      <color theme="1" tint="0.249977111117893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36"/>
      <color theme="0"/>
      <name val="ＭＳ Ｐゴシック"/>
      <family val="3"/>
      <charset val="128"/>
    </font>
    <font>
      <sz val="24"/>
      <color theme="1"/>
      <name val="ＭＳ Ｐゴシック"/>
      <family val="3"/>
      <charset val="128"/>
    </font>
    <font>
      <b/>
      <sz val="36"/>
      <color rgb="FFFF0000"/>
      <name val="ＭＳ Ｐゴシック"/>
      <family val="3"/>
      <charset val="128"/>
    </font>
    <font>
      <b/>
      <sz val="33"/>
      <color rgb="FFFF0000"/>
      <name val="ＭＳ Ｐゴシック"/>
      <family val="3"/>
      <charset val="128"/>
    </font>
    <font>
      <sz val="72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/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ck">
        <color indexed="64"/>
      </bottom>
      <diagonal/>
    </border>
  </borders>
  <cellStyleXfs count="14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6" fontId="3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6" fillId="0" borderId="0"/>
  </cellStyleXfs>
  <cellXfs count="19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8" fillId="0" borderId="0" xfId="0" applyFont="1">
      <alignment vertical="center"/>
    </xf>
    <xf numFmtId="0" fontId="10" fillId="0" borderId="0" xfId="0" applyFont="1" applyAlignment="1" applyProtection="1">
      <alignment vertical="center" wrapText="1"/>
      <protection hidden="1"/>
    </xf>
    <xf numFmtId="0" fontId="14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15" fillId="0" borderId="0" xfId="0" applyFont="1">
      <alignment vertical="center"/>
    </xf>
    <xf numFmtId="0" fontId="11" fillId="0" borderId="0" xfId="0" applyFont="1">
      <alignment vertical="center"/>
    </xf>
    <xf numFmtId="176" fontId="8" fillId="0" borderId="0" xfId="0" applyNumberFormat="1" applyFont="1" applyAlignment="1" applyProtection="1">
      <alignment horizontal="left" vertical="center"/>
      <protection locked="0"/>
    </xf>
    <xf numFmtId="0" fontId="17" fillId="0" borderId="0" xfId="0" applyFont="1" applyAlignment="1">
      <alignment horizontal="center" vertical="center"/>
    </xf>
    <xf numFmtId="0" fontId="13" fillId="0" borderId="0" xfId="0" applyFont="1" applyAlignment="1" applyProtection="1">
      <alignment vertical="center" wrapText="1"/>
      <protection hidden="1"/>
    </xf>
    <xf numFmtId="0" fontId="10" fillId="0" borderId="0" xfId="0" applyFont="1" applyAlignment="1" applyProtection="1">
      <alignment horizontal="left" vertical="center" wrapText="1"/>
      <protection hidden="1"/>
    </xf>
    <xf numFmtId="0" fontId="18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21" fillId="0" borderId="0" xfId="0" applyFont="1">
      <alignment vertical="center"/>
    </xf>
    <xf numFmtId="177" fontId="12" fillId="0" borderId="0" xfId="0" applyNumberFormat="1" applyFont="1" applyAlignment="1">
      <alignment horizontal="center" vertical="center"/>
    </xf>
    <xf numFmtId="0" fontId="16" fillId="0" borderId="0" xfId="0" applyFont="1">
      <alignment vertical="center"/>
    </xf>
    <xf numFmtId="0" fontId="20" fillId="0" borderId="0" xfId="0" applyFont="1">
      <alignment vertical="center"/>
    </xf>
    <xf numFmtId="0" fontId="25" fillId="0" borderId="0" xfId="0" applyFont="1" applyAlignment="1" applyProtection="1">
      <alignment vertical="center" wrapText="1"/>
      <protection hidden="1"/>
    </xf>
    <xf numFmtId="0" fontId="26" fillId="2" borderId="2" xfId="0" applyFont="1" applyFill="1" applyBorder="1" applyAlignment="1">
      <alignment horizontal="center" vertical="center"/>
    </xf>
    <xf numFmtId="0" fontId="17" fillId="0" borderId="0" xfId="0" applyFont="1">
      <alignment vertical="center"/>
    </xf>
    <xf numFmtId="0" fontId="9" fillId="0" borderId="0" xfId="0" applyFont="1">
      <alignment vertical="center"/>
    </xf>
    <xf numFmtId="49" fontId="9" fillId="0" borderId="0" xfId="0" applyNumberFormat="1" applyFont="1">
      <alignment vertical="center"/>
    </xf>
    <xf numFmtId="0" fontId="19" fillId="0" borderId="0" xfId="0" applyFont="1">
      <alignment vertical="center"/>
    </xf>
    <xf numFmtId="176" fontId="8" fillId="0" borderId="0" xfId="0" applyNumberFormat="1" applyFont="1" applyAlignment="1">
      <alignment horizontal="left" vertical="center"/>
    </xf>
    <xf numFmtId="178" fontId="23" fillId="0" borderId="8" xfId="2" applyNumberFormat="1" applyFont="1" applyBorder="1" applyAlignment="1" applyProtection="1">
      <alignment vertical="center"/>
      <protection locked="0" hidden="1"/>
    </xf>
    <xf numFmtId="0" fontId="27" fillId="3" borderId="0" xfId="0" applyFont="1" applyFill="1" applyAlignment="1">
      <alignment horizontal="center" vertical="center"/>
    </xf>
    <xf numFmtId="6" fontId="23" fillId="0" borderId="4" xfId="2" applyFont="1" applyBorder="1" applyAlignment="1" applyProtection="1">
      <alignment vertical="center"/>
      <protection hidden="1"/>
    </xf>
    <xf numFmtId="180" fontId="0" fillId="0" borderId="0" xfId="0" applyNumberFormat="1">
      <alignment vertical="center"/>
    </xf>
    <xf numFmtId="3" fontId="0" fillId="0" borderId="0" xfId="0" applyNumberFormat="1">
      <alignment vertical="center"/>
    </xf>
    <xf numFmtId="9" fontId="0" fillId="0" borderId="0" xfId="0" applyNumberFormat="1">
      <alignment vertical="center"/>
    </xf>
    <xf numFmtId="56" fontId="0" fillId="0" borderId="0" xfId="0" applyNumberFormat="1">
      <alignment vertical="center"/>
    </xf>
    <xf numFmtId="176" fontId="24" fillId="0" borderId="0" xfId="0" applyNumberFormat="1" applyFont="1" applyAlignment="1" applyProtection="1">
      <protection locked="0"/>
    </xf>
    <xf numFmtId="176" fontId="24" fillId="0" borderId="37" xfId="0" applyNumberFormat="1" applyFont="1" applyBorder="1" applyAlignment="1" applyProtection="1">
      <protection locked="0"/>
    </xf>
    <xf numFmtId="178" fontId="31" fillId="0" borderId="7" xfId="2" applyNumberFormat="1" applyFont="1" applyBorder="1" applyAlignment="1" applyProtection="1">
      <alignment vertical="center"/>
      <protection locked="0" hidden="1"/>
    </xf>
    <xf numFmtId="0" fontId="32" fillId="0" borderId="0" xfId="0" applyFont="1">
      <alignment vertical="center"/>
    </xf>
    <xf numFmtId="0" fontId="33" fillId="0" borderId="0" xfId="0" applyFont="1">
      <alignment vertical="center"/>
    </xf>
    <xf numFmtId="182" fontId="28" fillId="0" borderId="0" xfId="0" applyNumberFormat="1" applyFont="1" applyAlignment="1">
      <alignment horizontal="right" vertical="top"/>
    </xf>
    <xf numFmtId="0" fontId="12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top" wrapText="1"/>
    </xf>
    <xf numFmtId="0" fontId="26" fillId="2" borderId="0" xfId="0" applyFont="1" applyFill="1" applyAlignment="1">
      <alignment horizontal="center" vertical="center"/>
    </xf>
    <xf numFmtId="0" fontId="31" fillId="0" borderId="0" xfId="0" applyFont="1" applyAlignment="1" applyProtection="1">
      <alignment horizontal="left" vertical="center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center"/>
      <protection locked="0"/>
    </xf>
    <xf numFmtId="49" fontId="17" fillId="0" borderId="0" xfId="0" applyNumberFormat="1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0" fillId="0" borderId="58" xfId="0" applyBorder="1">
      <alignment vertical="center"/>
    </xf>
    <xf numFmtId="6" fontId="23" fillId="0" borderId="5" xfId="2" applyFont="1" applyBorder="1" applyAlignment="1" applyProtection="1">
      <alignment horizontal="right" vertical="center" wrapText="1"/>
      <protection hidden="1"/>
    </xf>
    <xf numFmtId="6" fontId="23" fillId="0" borderId="77" xfId="2" applyFont="1" applyBorder="1" applyAlignment="1" applyProtection="1">
      <alignment horizontal="right" vertical="center" wrapText="1"/>
      <protection hidden="1"/>
    </xf>
    <xf numFmtId="178" fontId="31" fillId="0" borderId="6" xfId="2" applyNumberFormat="1" applyFont="1" applyFill="1" applyBorder="1" applyAlignment="1" applyProtection="1">
      <alignment vertical="center"/>
      <protection locked="0" hidden="1"/>
    </xf>
    <xf numFmtId="178" fontId="31" fillId="0" borderId="7" xfId="2" applyNumberFormat="1" applyFont="1" applyFill="1" applyBorder="1" applyAlignment="1" applyProtection="1">
      <alignment vertical="center"/>
      <protection locked="0" hidden="1"/>
    </xf>
    <xf numFmtId="0" fontId="23" fillId="0" borderId="0" xfId="0" applyFont="1" applyAlignment="1">
      <alignment horizontal="left" vertical="top" wrapText="1"/>
    </xf>
    <xf numFmtId="0" fontId="31" fillId="0" borderId="62" xfId="0" applyFont="1" applyBorder="1" applyAlignment="1" applyProtection="1">
      <alignment horizontal="left" vertical="center"/>
      <protection locked="0"/>
    </xf>
    <xf numFmtId="0" fontId="31" fillId="0" borderId="28" xfId="0" applyFont="1" applyBorder="1" applyAlignment="1" applyProtection="1">
      <alignment horizontal="left" vertical="center"/>
      <protection locked="0"/>
    </xf>
    <xf numFmtId="0" fontId="31" fillId="0" borderId="61" xfId="0" applyFont="1" applyBorder="1" applyAlignment="1" applyProtection="1">
      <alignment horizontal="left" vertical="center"/>
      <protection locked="0"/>
    </xf>
    <xf numFmtId="0" fontId="31" fillId="0" borderId="14" xfId="0" applyFont="1" applyBorder="1" applyAlignment="1" applyProtection="1">
      <alignment horizontal="left" vertical="center"/>
      <protection locked="0"/>
    </xf>
    <xf numFmtId="178" fontId="31" fillId="0" borderId="14" xfId="1" applyNumberFormat="1" applyFont="1" applyBorder="1" applyAlignment="1" applyProtection="1">
      <alignment horizontal="right" vertical="center"/>
      <protection locked="0"/>
    </xf>
    <xf numFmtId="177" fontId="30" fillId="4" borderId="0" xfId="0" applyNumberFormat="1" applyFont="1" applyFill="1" applyAlignment="1">
      <alignment horizontal="center" vertical="center"/>
    </xf>
    <xf numFmtId="0" fontId="30" fillId="4" borderId="0" xfId="0" applyFont="1" applyFill="1" applyAlignment="1">
      <alignment horizontal="center" vertical="center"/>
    </xf>
    <xf numFmtId="49" fontId="17" fillId="0" borderId="21" xfId="0" applyNumberFormat="1" applyFont="1" applyBorder="1" applyAlignment="1">
      <alignment horizontal="left" vertical="center"/>
    </xf>
    <xf numFmtId="49" fontId="17" fillId="0" borderId="50" xfId="0" applyNumberFormat="1" applyFont="1" applyBorder="1" applyAlignment="1">
      <alignment horizontal="left" vertical="center"/>
    </xf>
    <xf numFmtId="49" fontId="17" fillId="0" borderId="51" xfId="0" applyNumberFormat="1" applyFont="1" applyBorder="1" applyAlignment="1">
      <alignment horizontal="left" vertical="center"/>
    </xf>
    <xf numFmtId="0" fontId="23" fillId="0" borderId="18" xfId="0" applyFont="1" applyBorder="1" applyAlignment="1" applyProtection="1">
      <alignment horizontal="left" vertical="center"/>
      <protection locked="0"/>
    </xf>
    <xf numFmtId="178" fontId="23" fillId="0" borderId="18" xfId="1" applyNumberFormat="1" applyFont="1" applyBorder="1" applyAlignment="1" applyProtection="1">
      <alignment horizontal="right" vertical="center"/>
      <protection locked="0"/>
    </xf>
    <xf numFmtId="181" fontId="23" fillId="0" borderId="24" xfId="1" applyNumberFormat="1" applyFont="1" applyBorder="1" applyAlignment="1" applyProtection="1">
      <alignment horizontal="right" vertical="center"/>
      <protection locked="0"/>
    </xf>
    <xf numFmtId="181" fontId="23" fillId="0" borderId="25" xfId="1" applyNumberFormat="1" applyFont="1" applyBorder="1" applyAlignment="1" applyProtection="1">
      <alignment horizontal="right" vertical="center"/>
      <protection locked="0"/>
    </xf>
    <xf numFmtId="181" fontId="23" fillId="0" borderId="26" xfId="1" applyNumberFormat="1" applyFont="1" applyBorder="1" applyAlignment="1" applyProtection="1">
      <alignment horizontal="right" vertical="center"/>
      <protection locked="0"/>
    </xf>
    <xf numFmtId="0" fontId="23" fillId="0" borderId="26" xfId="0" applyFont="1" applyBorder="1" applyAlignment="1" applyProtection="1">
      <alignment horizontal="left" vertical="center"/>
      <protection locked="0"/>
    </xf>
    <xf numFmtId="0" fontId="23" fillId="0" borderId="49" xfId="0" applyFont="1" applyBorder="1" applyAlignment="1" applyProtection="1">
      <alignment horizontal="left" vertical="center"/>
      <protection locked="0"/>
    </xf>
    <xf numFmtId="178" fontId="31" fillId="0" borderId="13" xfId="1" applyNumberFormat="1" applyFont="1" applyFill="1" applyBorder="1" applyAlignment="1" applyProtection="1">
      <alignment horizontal="right" vertical="center"/>
      <protection locked="0"/>
    </xf>
    <xf numFmtId="179" fontId="31" fillId="0" borderId="45" xfId="1" applyNumberFormat="1" applyFont="1" applyFill="1" applyBorder="1" applyAlignment="1" applyProtection="1">
      <alignment horizontal="right" vertical="center"/>
      <protection locked="0"/>
    </xf>
    <xf numFmtId="179" fontId="31" fillId="0" borderId="46" xfId="1" applyNumberFormat="1" applyFont="1" applyFill="1" applyBorder="1" applyAlignment="1" applyProtection="1">
      <alignment horizontal="right" vertical="center"/>
      <protection locked="0"/>
    </xf>
    <xf numFmtId="179" fontId="31" fillId="0" borderId="40" xfId="1" applyNumberFormat="1" applyFont="1" applyFill="1" applyBorder="1" applyAlignment="1" applyProtection="1">
      <alignment horizontal="right" vertical="center"/>
      <protection locked="0"/>
    </xf>
    <xf numFmtId="0" fontId="31" fillId="0" borderId="29" xfId="0" applyFont="1" applyBorder="1" applyAlignment="1" applyProtection="1">
      <alignment horizontal="left" vertical="center"/>
      <protection locked="0"/>
    </xf>
    <xf numFmtId="0" fontId="31" fillId="0" borderId="44" xfId="0" applyFont="1" applyBorder="1" applyAlignment="1" applyProtection="1">
      <alignment horizontal="left" vertical="center"/>
      <protection locked="0"/>
    </xf>
    <xf numFmtId="0" fontId="31" fillId="0" borderId="40" xfId="0" applyFont="1" applyBorder="1" applyAlignment="1" applyProtection="1">
      <alignment horizontal="left" vertical="center"/>
      <protection locked="0"/>
    </xf>
    <xf numFmtId="0" fontId="31" fillId="0" borderId="13" xfId="0" applyFont="1" applyBorder="1" applyAlignment="1" applyProtection="1">
      <alignment horizontal="left" vertical="center"/>
      <protection locked="0"/>
    </xf>
    <xf numFmtId="0" fontId="31" fillId="0" borderId="41" xfId="0" applyFont="1" applyBorder="1" applyAlignment="1" applyProtection="1">
      <alignment horizontal="left" vertical="center"/>
      <protection locked="0"/>
    </xf>
    <xf numFmtId="179" fontId="31" fillId="0" borderId="14" xfId="1" applyNumberFormat="1" applyFont="1" applyBorder="1" applyAlignment="1" applyProtection="1">
      <alignment horizontal="right" vertical="center"/>
      <protection locked="0"/>
    </xf>
    <xf numFmtId="0" fontId="31" fillId="0" borderId="62" xfId="0" applyFont="1" applyBorder="1" applyAlignment="1" applyProtection="1">
      <alignment horizontal="center" vertical="center"/>
      <protection locked="0"/>
    </xf>
    <xf numFmtId="0" fontId="31" fillId="0" borderId="28" xfId="0" applyFont="1" applyBorder="1" applyAlignment="1" applyProtection="1">
      <alignment horizontal="center" vertical="center"/>
      <protection locked="0"/>
    </xf>
    <xf numFmtId="0" fontId="31" fillId="0" borderId="61" xfId="0" applyFont="1" applyBorder="1" applyAlignment="1" applyProtection="1">
      <alignment horizontal="center" vertical="center"/>
      <protection locked="0"/>
    </xf>
    <xf numFmtId="0" fontId="26" fillId="2" borderId="38" xfId="0" applyFont="1" applyFill="1" applyBorder="1" applyAlignment="1">
      <alignment horizontal="center" vertical="center"/>
    </xf>
    <xf numFmtId="0" fontId="26" fillId="2" borderId="33" xfId="0" applyFont="1" applyFill="1" applyBorder="1" applyAlignment="1">
      <alignment horizontal="center" vertical="center"/>
    </xf>
    <xf numFmtId="0" fontId="26" fillId="2" borderId="32" xfId="0" applyFont="1" applyFill="1" applyBorder="1" applyAlignment="1">
      <alignment horizontal="center" vertical="center"/>
    </xf>
    <xf numFmtId="0" fontId="31" fillId="0" borderId="27" xfId="0" applyFont="1" applyBorder="1" applyAlignment="1" applyProtection="1">
      <alignment horizontal="left" vertical="center" wrapText="1"/>
      <protection locked="0"/>
    </xf>
    <xf numFmtId="179" fontId="31" fillId="0" borderId="30" xfId="1" applyNumberFormat="1" applyFont="1" applyBorder="1" applyAlignment="1" applyProtection="1">
      <alignment horizontal="right" vertical="center"/>
      <protection locked="0"/>
    </xf>
    <xf numFmtId="182" fontId="28" fillId="0" borderId="0" xfId="0" applyNumberFormat="1" applyFont="1" applyAlignment="1">
      <alignment horizontal="right" vertical="top"/>
    </xf>
    <xf numFmtId="0" fontId="12" fillId="0" borderId="0" xfId="0" applyFont="1" applyAlignment="1">
      <alignment horizontal="center" vertical="center"/>
    </xf>
    <xf numFmtId="0" fontId="25" fillId="0" borderId="0" xfId="0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left" vertical="center" wrapText="1"/>
      <protection hidden="1"/>
    </xf>
    <xf numFmtId="0" fontId="20" fillId="0" borderId="0" xfId="0" applyFont="1" applyAlignment="1">
      <alignment horizontal="left" vertical="center" wrapText="1"/>
    </xf>
    <xf numFmtId="0" fontId="25" fillId="0" borderId="0" xfId="0" applyFont="1" applyProtection="1">
      <alignment vertical="center"/>
      <protection locked="0" hidden="1"/>
    </xf>
    <xf numFmtId="0" fontId="25" fillId="0" borderId="37" xfId="0" applyFont="1" applyBorder="1" applyProtection="1">
      <alignment vertical="center"/>
      <protection locked="0" hidden="1"/>
    </xf>
    <xf numFmtId="0" fontId="25" fillId="0" borderId="0" xfId="0" applyFont="1" applyAlignment="1" applyProtection="1">
      <alignment horizontal="center" vertical="center" wrapText="1"/>
      <protection locked="0" hidden="1"/>
    </xf>
    <xf numFmtId="0" fontId="25" fillId="0" borderId="37" xfId="0" applyFont="1" applyBorder="1" applyAlignment="1" applyProtection="1">
      <alignment horizontal="center" vertical="center" wrapText="1"/>
      <protection locked="0" hidden="1"/>
    </xf>
    <xf numFmtId="0" fontId="19" fillId="0" borderId="0" xfId="0" applyFont="1" applyAlignment="1">
      <alignment horizontal="center" vertical="top" wrapText="1"/>
    </xf>
    <xf numFmtId="0" fontId="24" fillId="0" borderId="37" xfId="0" applyFont="1" applyBorder="1" applyAlignment="1">
      <alignment horizontal="right"/>
    </xf>
    <xf numFmtId="0" fontId="24" fillId="0" borderId="37" xfId="0" applyFont="1" applyBorder="1" applyAlignment="1">
      <alignment horizontal="center"/>
    </xf>
    <xf numFmtId="0" fontId="25" fillId="0" borderId="0" xfId="0" applyFont="1" applyAlignment="1">
      <alignment horizontal="left" vertical="center"/>
    </xf>
    <xf numFmtId="0" fontId="31" fillId="0" borderId="42" xfId="0" applyFont="1" applyBorder="1" applyAlignment="1" applyProtection="1">
      <alignment horizontal="left" vertical="center"/>
      <protection locked="0"/>
    </xf>
    <xf numFmtId="0" fontId="31" fillId="0" borderId="30" xfId="0" applyFont="1" applyBorder="1" applyAlignment="1" applyProtection="1">
      <alignment horizontal="left" vertical="center"/>
      <protection locked="0"/>
    </xf>
    <xf numFmtId="0" fontId="31" fillId="0" borderId="43" xfId="0" applyFont="1" applyBorder="1" applyAlignment="1" applyProtection="1">
      <alignment horizontal="left" vertical="center"/>
      <protection locked="0"/>
    </xf>
    <xf numFmtId="177" fontId="19" fillId="0" borderId="11" xfId="0" applyNumberFormat="1" applyFont="1" applyBorder="1" applyAlignment="1" applyProtection="1">
      <alignment horizontal="center" vertical="center"/>
      <protection locked="0" hidden="1"/>
    </xf>
    <xf numFmtId="177" fontId="19" fillId="0" borderId="3" xfId="0" applyNumberFormat="1" applyFont="1" applyBorder="1" applyAlignment="1" applyProtection="1">
      <alignment horizontal="center" vertical="center"/>
      <protection locked="0" hidden="1"/>
    </xf>
    <xf numFmtId="177" fontId="19" fillId="0" borderId="12" xfId="0" applyNumberFormat="1" applyFont="1" applyBorder="1" applyAlignment="1" applyProtection="1">
      <alignment horizontal="center" vertical="center"/>
      <protection locked="0" hidden="1"/>
    </xf>
    <xf numFmtId="177" fontId="19" fillId="0" borderId="9" xfId="0" applyNumberFormat="1" applyFont="1" applyBorder="1" applyAlignment="1" applyProtection="1">
      <alignment horizontal="center" vertical="center"/>
      <protection locked="0" hidden="1"/>
    </xf>
    <xf numFmtId="177" fontId="19" fillId="0" borderId="0" xfId="0" applyNumberFormat="1" applyFont="1" applyAlignment="1" applyProtection="1">
      <alignment horizontal="center" vertical="center"/>
      <protection locked="0" hidden="1"/>
    </xf>
    <xf numFmtId="177" fontId="19" fillId="0" borderId="10" xfId="0" applyNumberFormat="1" applyFont="1" applyBorder="1" applyAlignment="1" applyProtection="1">
      <alignment horizontal="center" vertical="center"/>
      <protection locked="0" hidden="1"/>
    </xf>
    <xf numFmtId="177" fontId="19" fillId="0" borderId="16" xfId="0" applyNumberFormat="1" applyFont="1" applyBorder="1" applyAlignment="1" applyProtection="1">
      <alignment horizontal="center" vertical="center"/>
      <protection locked="0" hidden="1"/>
    </xf>
    <xf numFmtId="177" fontId="19" fillId="0" borderId="17" xfId="0" applyNumberFormat="1" applyFont="1" applyBorder="1" applyAlignment="1" applyProtection="1">
      <alignment horizontal="center" vertical="center"/>
      <protection locked="0" hidden="1"/>
    </xf>
    <xf numFmtId="177" fontId="19" fillId="0" borderId="39" xfId="0" applyNumberFormat="1" applyFont="1" applyBorder="1" applyAlignment="1" applyProtection="1">
      <alignment horizontal="center" vertical="center"/>
      <protection locked="0" hidden="1"/>
    </xf>
    <xf numFmtId="0" fontId="26" fillId="2" borderId="31" xfId="0" applyFont="1" applyFill="1" applyBorder="1" applyAlignment="1">
      <alignment horizontal="center" vertical="center"/>
    </xf>
    <xf numFmtId="0" fontId="24" fillId="0" borderId="22" xfId="0" applyFont="1" applyBorder="1" applyAlignment="1">
      <alignment horizontal="right"/>
    </xf>
    <xf numFmtId="0" fontId="23" fillId="0" borderId="37" xfId="0" applyFont="1" applyBorder="1" applyAlignment="1" applyProtection="1">
      <alignment horizontal="left"/>
      <protection locked="0"/>
    </xf>
    <xf numFmtId="0" fontId="26" fillId="2" borderId="55" xfId="0" applyFont="1" applyFill="1" applyBorder="1" applyAlignment="1">
      <alignment horizontal="center" vertical="center"/>
    </xf>
    <xf numFmtId="0" fontId="26" fillId="2" borderId="56" xfId="0" applyFont="1" applyFill="1" applyBorder="1" applyAlignment="1">
      <alignment horizontal="center" vertical="center"/>
    </xf>
    <xf numFmtId="0" fontId="15" fillId="0" borderId="1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72" xfId="0" applyFont="1" applyBorder="1" applyAlignment="1">
      <alignment horizontal="center" vertical="center" wrapText="1"/>
    </xf>
    <xf numFmtId="0" fontId="15" fillId="0" borderId="73" xfId="0" applyFont="1" applyBorder="1" applyAlignment="1">
      <alignment horizontal="center" vertical="center" wrapText="1"/>
    </xf>
    <xf numFmtId="0" fontId="17" fillId="0" borderId="7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 textRotation="255"/>
    </xf>
    <xf numFmtId="0" fontId="22" fillId="0" borderId="35" xfId="0" applyFont="1" applyBorder="1" applyAlignment="1">
      <alignment horizontal="center" vertical="center" textRotation="255"/>
    </xf>
    <xf numFmtId="0" fontId="22" fillId="0" borderId="36" xfId="0" applyFont="1" applyBorder="1" applyAlignment="1">
      <alignment horizontal="center" vertical="center" textRotation="255"/>
    </xf>
    <xf numFmtId="178" fontId="31" fillId="0" borderId="30" xfId="1" applyNumberFormat="1" applyFont="1" applyBorder="1" applyAlignment="1" applyProtection="1">
      <alignment horizontal="right" vertical="center"/>
      <protection locked="0"/>
    </xf>
    <xf numFmtId="0" fontId="15" fillId="0" borderId="75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0" fontId="15" fillId="0" borderId="76" xfId="0" applyFont="1" applyBorder="1" applyAlignment="1">
      <alignment horizontal="center" vertical="center"/>
    </xf>
    <xf numFmtId="0" fontId="20" fillId="0" borderId="52" xfId="0" applyFont="1" applyBorder="1" applyAlignment="1">
      <alignment horizontal="center" vertical="center"/>
    </xf>
    <xf numFmtId="0" fontId="20" fillId="0" borderId="53" xfId="0" applyFont="1" applyBorder="1" applyAlignment="1">
      <alignment horizontal="center" vertical="center"/>
    </xf>
    <xf numFmtId="0" fontId="20" fillId="0" borderId="54" xfId="0" applyFont="1" applyBorder="1" applyAlignment="1">
      <alignment horizontal="center" vertical="center"/>
    </xf>
    <xf numFmtId="178" fontId="31" fillId="0" borderId="14" xfId="1" applyNumberFormat="1" applyFont="1" applyFill="1" applyBorder="1" applyAlignment="1" applyProtection="1">
      <alignment horizontal="right" vertical="center"/>
      <protection locked="0"/>
    </xf>
    <xf numFmtId="181" fontId="31" fillId="0" borderId="27" xfId="1" applyNumberFormat="1" applyFont="1" applyFill="1" applyBorder="1" applyAlignment="1" applyProtection="1">
      <alignment horizontal="right" vertical="center"/>
      <protection locked="0"/>
    </xf>
    <xf numFmtId="181" fontId="31" fillId="0" borderId="28" xfId="1" applyNumberFormat="1" applyFont="1" applyFill="1" applyBorder="1" applyAlignment="1" applyProtection="1">
      <alignment horizontal="right" vertical="center"/>
      <protection locked="0"/>
    </xf>
    <xf numFmtId="181" fontId="31" fillId="0" borderId="29" xfId="1" applyNumberFormat="1" applyFont="1" applyFill="1" applyBorder="1" applyAlignment="1" applyProtection="1">
      <alignment horizontal="right" vertical="center"/>
      <protection locked="0"/>
    </xf>
    <xf numFmtId="178" fontId="31" fillId="0" borderId="23" xfId="1" applyNumberFormat="1" applyFont="1" applyBorder="1" applyAlignment="1" applyProtection="1">
      <alignment horizontal="right" vertical="center"/>
      <protection locked="0"/>
    </xf>
    <xf numFmtId="179" fontId="31" fillId="0" borderId="23" xfId="1" applyNumberFormat="1" applyFont="1" applyBorder="1" applyAlignment="1" applyProtection="1">
      <alignment horizontal="right" vertical="center"/>
      <protection locked="0"/>
    </xf>
    <xf numFmtId="10" fontId="24" fillId="0" borderId="71" xfId="0" applyNumberFormat="1" applyFont="1" applyBorder="1" applyAlignment="1">
      <alignment horizontal="center" vertical="center"/>
    </xf>
    <xf numFmtId="0" fontId="24" fillId="0" borderId="71" xfId="0" applyFont="1" applyBorder="1" applyAlignment="1">
      <alignment horizontal="center" vertical="center"/>
    </xf>
    <xf numFmtId="0" fontId="24" fillId="0" borderId="0" xfId="0" applyFont="1" applyAlignment="1">
      <alignment horizontal="right"/>
    </xf>
    <xf numFmtId="0" fontId="24" fillId="0" borderId="0" xfId="0" applyFont="1" applyAlignment="1">
      <alignment horizontal="center"/>
    </xf>
    <xf numFmtId="0" fontId="23" fillId="0" borderId="0" xfId="0" applyFont="1" applyAlignment="1" applyProtection="1">
      <alignment horizontal="left"/>
      <protection locked="0"/>
    </xf>
    <xf numFmtId="179" fontId="31" fillId="0" borderId="14" xfId="1" applyNumberFormat="1" applyFont="1" applyFill="1" applyBorder="1" applyAlignment="1" applyProtection="1">
      <alignment horizontal="right" vertical="center"/>
      <protection locked="0"/>
    </xf>
    <xf numFmtId="0" fontId="31" fillId="0" borderId="15" xfId="0" applyFont="1" applyBorder="1" applyAlignment="1" applyProtection="1">
      <alignment horizontal="left" vertical="center"/>
      <protection locked="0"/>
    </xf>
    <xf numFmtId="179" fontId="31" fillId="0" borderId="15" xfId="1" applyNumberFormat="1" applyFont="1" applyFill="1" applyBorder="1" applyAlignment="1" applyProtection="1">
      <alignment horizontal="right" vertical="center"/>
      <protection locked="0"/>
    </xf>
    <xf numFmtId="0" fontId="31" fillId="0" borderId="27" xfId="0" applyFont="1" applyBorder="1" applyAlignment="1" applyProtection="1">
      <alignment horizontal="left" vertical="center"/>
      <protection locked="0"/>
    </xf>
    <xf numFmtId="0" fontId="31" fillId="0" borderId="47" xfId="0" applyFont="1" applyBorder="1" applyAlignment="1" applyProtection="1">
      <alignment horizontal="left" vertical="center"/>
      <protection locked="0"/>
    </xf>
    <xf numFmtId="0" fontId="31" fillId="0" borderId="23" xfId="0" applyFont="1" applyBorder="1" applyAlignment="1" applyProtection="1">
      <alignment horizontal="left" vertical="center"/>
      <protection locked="0"/>
    </xf>
    <xf numFmtId="0" fontId="31" fillId="0" borderId="48" xfId="0" applyFont="1" applyBorder="1" applyAlignment="1" applyProtection="1">
      <alignment horizontal="left" vertical="center"/>
      <protection locked="0"/>
    </xf>
    <xf numFmtId="179" fontId="31" fillId="0" borderId="27" xfId="1" applyNumberFormat="1" applyFont="1" applyFill="1" applyBorder="1" applyAlignment="1" applyProtection="1">
      <alignment horizontal="right" vertical="center"/>
      <protection locked="0"/>
    </xf>
    <xf numFmtId="179" fontId="31" fillId="0" borderId="28" xfId="1" applyNumberFormat="1" applyFont="1" applyFill="1" applyBorder="1" applyAlignment="1" applyProtection="1">
      <alignment horizontal="right" vertical="center"/>
      <protection locked="0"/>
    </xf>
    <xf numFmtId="179" fontId="31" fillId="0" borderId="29" xfId="1" applyNumberFormat="1" applyFont="1" applyFill="1" applyBorder="1" applyAlignment="1" applyProtection="1">
      <alignment horizontal="right" vertical="center"/>
      <protection locked="0"/>
    </xf>
    <xf numFmtId="0" fontId="23" fillId="0" borderId="65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23" fillId="0" borderId="66" xfId="0" applyFont="1" applyBorder="1" applyAlignment="1">
      <alignment horizontal="left" vertical="top" wrapText="1"/>
    </xf>
    <xf numFmtId="0" fontId="33" fillId="0" borderId="70" xfId="0" applyFont="1" applyBorder="1" applyAlignment="1">
      <alignment horizontal="center" vertical="center"/>
    </xf>
    <xf numFmtId="177" fontId="32" fillId="4" borderId="70" xfId="0" applyNumberFormat="1" applyFont="1" applyFill="1" applyBorder="1" applyAlignment="1">
      <alignment horizontal="center" vertical="center"/>
    </xf>
    <xf numFmtId="183" fontId="32" fillId="0" borderId="57" xfId="0" applyNumberFormat="1" applyFont="1" applyBorder="1" applyAlignment="1">
      <alignment horizontal="center" vertical="center"/>
    </xf>
    <xf numFmtId="183" fontId="32" fillId="0" borderId="58" xfId="0" applyNumberFormat="1" applyFont="1" applyBorder="1" applyAlignment="1">
      <alignment horizontal="center" vertical="center"/>
    </xf>
    <xf numFmtId="183" fontId="32" fillId="0" borderId="71" xfId="0" applyNumberFormat="1" applyFont="1" applyBorder="1" applyAlignment="1">
      <alignment horizontal="center" vertical="center"/>
    </xf>
    <xf numFmtId="183" fontId="32" fillId="0" borderId="47" xfId="0" applyNumberFormat="1" applyFont="1" applyBorder="1" applyAlignment="1">
      <alignment horizontal="center" vertical="center"/>
    </xf>
    <xf numFmtId="183" fontId="32" fillId="0" borderId="59" xfId="0" applyNumberFormat="1" applyFont="1" applyBorder="1" applyAlignment="1">
      <alignment horizontal="center" vertical="center"/>
    </xf>
    <xf numFmtId="183" fontId="32" fillId="0" borderId="60" xfId="0" applyNumberFormat="1" applyFont="1" applyBorder="1" applyAlignment="1">
      <alignment horizontal="center" vertical="center"/>
    </xf>
    <xf numFmtId="0" fontId="23" fillId="0" borderId="63" xfId="0" applyFont="1" applyBorder="1" applyAlignment="1">
      <alignment horizontal="left" vertical="top" wrapText="1"/>
    </xf>
    <xf numFmtId="0" fontId="23" fillId="0" borderId="64" xfId="0" applyFont="1" applyBorder="1" applyAlignment="1">
      <alignment horizontal="left" vertical="top" wrapText="1"/>
    </xf>
    <xf numFmtId="0" fontId="23" fillId="0" borderId="67" xfId="0" applyFont="1" applyBorder="1" applyAlignment="1">
      <alignment horizontal="left" vertical="top" wrapText="1"/>
    </xf>
    <xf numFmtId="0" fontId="23" fillId="0" borderId="68" xfId="0" applyFont="1" applyBorder="1" applyAlignment="1">
      <alignment horizontal="left" vertical="top" wrapText="1"/>
    </xf>
    <xf numFmtId="0" fontId="23" fillId="0" borderId="69" xfId="0" applyFont="1" applyBorder="1" applyAlignment="1">
      <alignment horizontal="left" vertical="top" wrapText="1"/>
    </xf>
    <xf numFmtId="0" fontId="19" fillId="0" borderId="0" xfId="0" applyFont="1" applyBorder="1" applyAlignment="1">
      <alignment horizontal="center" vertical="top" wrapText="1"/>
    </xf>
    <xf numFmtId="0" fontId="0" fillId="0" borderId="0" xfId="0" applyBorder="1">
      <alignment vertical="center"/>
    </xf>
    <xf numFmtId="0" fontId="25" fillId="0" borderId="0" xfId="0" applyFont="1" applyBorder="1" applyAlignment="1" applyProtection="1">
      <alignment horizontal="center" vertical="center" wrapText="1"/>
      <protection locked="0"/>
    </xf>
    <xf numFmtId="0" fontId="25" fillId="0" borderId="0" xfId="0" applyFont="1" applyBorder="1" applyAlignment="1" applyProtection="1">
      <alignment horizontal="center" vertical="center"/>
      <protection locked="0"/>
    </xf>
    <xf numFmtId="0" fontId="25" fillId="0" borderId="0" xfId="0" applyFont="1" applyBorder="1" applyAlignment="1" applyProtection="1">
      <alignment horizontal="left" vertical="center" wrapText="1"/>
      <protection hidden="1"/>
    </xf>
    <xf numFmtId="0" fontId="10" fillId="0" borderId="0" xfId="0" applyFont="1" applyBorder="1" applyAlignment="1" applyProtection="1">
      <alignment horizontal="left" vertical="center" wrapText="1"/>
      <protection hidden="1"/>
    </xf>
    <xf numFmtId="0" fontId="25" fillId="0" borderId="0" xfId="0" applyFont="1" applyBorder="1" applyAlignment="1" applyProtection="1">
      <alignment vertical="center" wrapText="1"/>
      <protection hidden="1"/>
    </xf>
    <xf numFmtId="0" fontId="10" fillId="0" borderId="0" xfId="0" applyFont="1" applyBorder="1" applyAlignment="1" applyProtection="1">
      <alignment vertical="center" wrapText="1"/>
      <protection hidden="1"/>
    </xf>
    <xf numFmtId="0" fontId="13" fillId="0" borderId="0" xfId="0" applyFont="1" applyBorder="1" applyAlignment="1" applyProtection="1">
      <alignment vertical="center" wrapText="1"/>
      <protection hidden="1"/>
    </xf>
    <xf numFmtId="0" fontId="8" fillId="0" borderId="0" xfId="0" applyFont="1" applyBorder="1">
      <alignment vertical="center"/>
    </xf>
    <xf numFmtId="0" fontId="34" fillId="0" borderId="9" xfId="0" applyFont="1" applyBorder="1" applyAlignment="1">
      <alignment horizontal="center" vertical="top" wrapText="1"/>
    </xf>
    <xf numFmtId="0" fontId="34" fillId="0" borderId="0" xfId="0" applyFont="1" applyBorder="1" applyAlignment="1">
      <alignment horizontal="center" vertical="top" wrapText="1"/>
    </xf>
    <xf numFmtId="0" fontId="34" fillId="0" borderId="10" xfId="0" applyFont="1" applyBorder="1" applyAlignment="1">
      <alignment horizontal="center" vertical="top" wrapText="1"/>
    </xf>
    <xf numFmtId="0" fontId="34" fillId="0" borderId="11" xfId="0" applyFont="1" applyBorder="1" applyAlignment="1">
      <alignment horizontal="center" vertical="top" wrapText="1"/>
    </xf>
    <xf numFmtId="0" fontId="34" fillId="0" borderId="3" xfId="0" applyFont="1" applyBorder="1" applyAlignment="1">
      <alignment horizontal="center" vertical="top" wrapText="1"/>
    </xf>
    <xf numFmtId="0" fontId="34" fillId="0" borderId="12" xfId="0" applyFont="1" applyBorder="1" applyAlignment="1">
      <alignment horizontal="center" vertical="top" wrapText="1"/>
    </xf>
    <xf numFmtId="0" fontId="34" fillId="0" borderId="16" xfId="0" applyFont="1" applyBorder="1" applyAlignment="1">
      <alignment horizontal="center" vertical="top" wrapText="1"/>
    </xf>
    <xf numFmtId="0" fontId="34" fillId="0" borderId="17" xfId="0" applyFont="1" applyBorder="1" applyAlignment="1">
      <alignment horizontal="center" vertical="top" wrapText="1"/>
    </xf>
    <xf numFmtId="0" fontId="34" fillId="0" borderId="39" xfId="0" applyFont="1" applyBorder="1" applyAlignment="1">
      <alignment horizontal="center" vertical="top" wrapText="1"/>
    </xf>
  </cellXfs>
  <cellStyles count="14">
    <cellStyle name="パーセント 2" xfId="4" xr:uid="{00000000-0005-0000-0000-000000000000}"/>
    <cellStyle name="パーセント 2 2" xfId="6" xr:uid="{00000000-0005-0000-0000-000001000000}"/>
    <cellStyle name="桁区切り" xfId="1" builtinId="6"/>
    <cellStyle name="通貨" xfId="2" builtinId="7"/>
    <cellStyle name="通貨 2" xfId="8" xr:uid="{00000000-0005-0000-0000-000004000000}"/>
    <cellStyle name="標準" xfId="0" builtinId="0"/>
    <cellStyle name="標準 10 6" xfId="9" xr:uid="{00000000-0005-0000-0000-000006000000}"/>
    <cellStyle name="標準 2" xfId="3" xr:uid="{00000000-0005-0000-0000-000007000000}"/>
    <cellStyle name="標準 2 2" xfId="5" xr:uid="{00000000-0005-0000-0000-000008000000}"/>
    <cellStyle name="標準 2 2 2" xfId="10" xr:uid="{00000000-0005-0000-0000-000009000000}"/>
    <cellStyle name="標準 3" xfId="7" xr:uid="{00000000-0005-0000-0000-00000A000000}"/>
    <cellStyle name="標準 4" xfId="11" xr:uid="{658B4A29-D186-44FE-8DF9-20B75DB954A6}"/>
    <cellStyle name="標準 5" xfId="12" xr:uid="{6BE919F9-C1DC-457B-B288-6CEE5E26D732}"/>
    <cellStyle name="標準 6" xfId="13" xr:uid="{B5976A1B-BA92-4A85-9A04-BF38BD634A4D}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64</xdr:row>
      <xdr:rowOff>76200</xdr:rowOff>
    </xdr:from>
    <xdr:to>
      <xdr:col>7</xdr:col>
      <xdr:colOff>266700</xdr:colOff>
      <xdr:row>65</xdr:row>
      <xdr:rowOff>76200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404813" y="23483888"/>
          <a:ext cx="20764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32004" rIns="0" bIns="0" anchor="t" upright="1"/>
        <a:lstStyle/>
        <a:p>
          <a:pPr algn="l" rtl="0">
            <a:defRPr sz="1000"/>
          </a:pPr>
          <a:r>
            <a:rPr lang="ja-JP" altLang="en-US" sz="2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2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</a:t>
          </a:r>
          <a:r>
            <a:rPr lang="ja-JP" altLang="en-US" sz="2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備　考</a:t>
          </a:r>
          <a:r>
            <a:rPr lang="en-US" altLang="ja-JP" sz="2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】</a:t>
          </a:r>
        </a:p>
      </xdr:txBody>
    </xdr:sp>
    <xdr:clientData/>
  </xdr:twoCellAnchor>
  <xdr:twoCellAnchor>
    <xdr:from>
      <xdr:col>9</xdr:col>
      <xdr:colOff>9525</xdr:colOff>
      <xdr:row>4</xdr:row>
      <xdr:rowOff>47625</xdr:rowOff>
    </xdr:from>
    <xdr:to>
      <xdr:col>16</xdr:col>
      <xdr:colOff>1600200</xdr:colOff>
      <xdr:row>9</xdr:row>
      <xdr:rowOff>190500</xdr:rowOff>
    </xdr:to>
    <xdr:sp macro="" textlink="">
      <xdr:nvSpPr>
        <xdr:cNvPr id="4" name="Rectangl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6315075" y="1704975"/>
          <a:ext cx="503872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50292" rIns="0" bIns="0" anchor="t" upright="1"/>
        <a:lstStyle/>
        <a:p>
          <a:pPr algn="l" rtl="0">
            <a:defRPr sz="1000"/>
          </a:pPr>
          <a:r>
            <a:rPr lang="ja-JP" altLang="en-US" sz="5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5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御　見　積　書</a:t>
          </a:r>
        </a:p>
      </xdr:txBody>
    </xdr:sp>
    <xdr:clientData/>
  </xdr:twoCellAnchor>
  <xdr:twoCellAnchor>
    <xdr:from>
      <xdr:col>9</xdr:col>
      <xdr:colOff>142880</xdr:colOff>
      <xdr:row>9</xdr:row>
      <xdr:rowOff>76200</xdr:rowOff>
    </xdr:from>
    <xdr:to>
      <xdr:col>16</xdr:col>
      <xdr:colOff>1086830</xdr:colOff>
      <xdr:row>9</xdr:row>
      <xdr:rowOff>76200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6448430" y="2628900"/>
          <a:ext cx="439200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47625</xdr:colOff>
      <xdr:row>64</xdr:row>
      <xdr:rowOff>76200</xdr:rowOff>
    </xdr:from>
    <xdr:to>
      <xdr:col>7</xdr:col>
      <xdr:colOff>266700</xdr:colOff>
      <xdr:row>65</xdr:row>
      <xdr:rowOff>76200</xdr:rowOff>
    </xdr:to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20EAA8D1-D3F4-4DF2-8E7B-DD92C3C69FD8}"/>
            </a:ext>
          </a:extLst>
        </xdr:cNvPr>
        <xdr:cNvSpPr>
          <a:spLocks noChangeArrowheads="1"/>
        </xdr:cNvSpPr>
      </xdr:nvSpPr>
      <xdr:spPr bwMode="auto">
        <a:xfrm>
          <a:off x="367665" y="23812500"/>
          <a:ext cx="188785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32004" rIns="0" bIns="0" anchor="t" upright="1"/>
        <a:lstStyle/>
        <a:p>
          <a:pPr algn="l" rtl="0">
            <a:defRPr sz="1000"/>
          </a:pPr>
          <a:r>
            <a:rPr lang="ja-JP" altLang="en-US" sz="2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2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</a:t>
          </a:r>
          <a:r>
            <a:rPr lang="ja-JP" altLang="en-US" sz="2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備　考</a:t>
          </a:r>
          <a:r>
            <a:rPr lang="en-US" altLang="ja-JP" sz="2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】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64</xdr:row>
      <xdr:rowOff>76200</xdr:rowOff>
    </xdr:from>
    <xdr:to>
      <xdr:col>7</xdr:col>
      <xdr:colOff>266700</xdr:colOff>
      <xdr:row>65</xdr:row>
      <xdr:rowOff>76200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D32BB33-484A-4C16-8176-0FF4D56CC17A}"/>
            </a:ext>
          </a:extLst>
        </xdr:cNvPr>
        <xdr:cNvSpPr>
          <a:spLocks noChangeArrowheads="1"/>
        </xdr:cNvSpPr>
      </xdr:nvSpPr>
      <xdr:spPr bwMode="auto">
        <a:xfrm>
          <a:off x="367665" y="23812500"/>
          <a:ext cx="188785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32004" rIns="0" bIns="0" anchor="t" upright="1"/>
        <a:lstStyle/>
        <a:p>
          <a:pPr algn="l" rtl="0">
            <a:defRPr sz="1000"/>
          </a:pPr>
          <a:r>
            <a:rPr lang="ja-JP" altLang="en-US" sz="2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2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</a:t>
          </a:r>
          <a:r>
            <a:rPr lang="ja-JP" altLang="en-US" sz="2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備　考</a:t>
          </a:r>
          <a:r>
            <a:rPr lang="en-US" altLang="ja-JP" sz="2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】</a:t>
          </a:r>
        </a:p>
      </xdr:txBody>
    </xdr:sp>
    <xdr:clientData/>
  </xdr:twoCellAnchor>
  <xdr:twoCellAnchor>
    <xdr:from>
      <xdr:col>4</xdr:col>
      <xdr:colOff>47625</xdr:colOff>
      <xdr:row>64</xdr:row>
      <xdr:rowOff>76200</xdr:rowOff>
    </xdr:from>
    <xdr:to>
      <xdr:col>7</xdr:col>
      <xdr:colOff>266700</xdr:colOff>
      <xdr:row>65</xdr:row>
      <xdr:rowOff>76200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B328C82D-BF76-4D15-9D4F-21FAF4E4CCB2}"/>
            </a:ext>
          </a:extLst>
        </xdr:cNvPr>
        <xdr:cNvSpPr>
          <a:spLocks noChangeArrowheads="1"/>
        </xdr:cNvSpPr>
      </xdr:nvSpPr>
      <xdr:spPr bwMode="auto">
        <a:xfrm>
          <a:off x="367665" y="23812500"/>
          <a:ext cx="188785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32004" rIns="0" bIns="0" anchor="t" upright="1"/>
        <a:lstStyle/>
        <a:p>
          <a:pPr algn="l" rtl="0">
            <a:defRPr sz="1000"/>
          </a:pPr>
          <a:r>
            <a:rPr lang="ja-JP" altLang="en-US" sz="2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2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</a:t>
          </a:r>
          <a:r>
            <a:rPr lang="ja-JP" altLang="en-US" sz="2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備　考</a:t>
          </a:r>
          <a:r>
            <a:rPr lang="en-US" altLang="ja-JP" sz="2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】</a:t>
          </a:r>
        </a:p>
      </xdr:txBody>
    </xdr:sp>
    <xdr:clientData/>
  </xdr:twoCellAnchor>
  <xdr:twoCellAnchor>
    <xdr:from>
      <xdr:col>4</xdr:col>
      <xdr:colOff>47625</xdr:colOff>
      <xdr:row>64</xdr:row>
      <xdr:rowOff>76200</xdr:rowOff>
    </xdr:from>
    <xdr:to>
      <xdr:col>7</xdr:col>
      <xdr:colOff>266700</xdr:colOff>
      <xdr:row>65</xdr:row>
      <xdr:rowOff>76200</xdr:rowOff>
    </xdr:to>
    <xdr:sp macro="" textlink="">
      <xdr:nvSpPr>
        <xdr:cNvPr id="10" name="Rectangle 1">
          <a:extLst>
            <a:ext uri="{FF2B5EF4-FFF2-40B4-BE49-F238E27FC236}">
              <a16:creationId xmlns:a16="http://schemas.microsoft.com/office/drawing/2014/main" id="{09CE32AC-8245-422E-BCF7-0108DBAFD38D}"/>
            </a:ext>
          </a:extLst>
        </xdr:cNvPr>
        <xdr:cNvSpPr>
          <a:spLocks noChangeArrowheads="1"/>
        </xdr:cNvSpPr>
      </xdr:nvSpPr>
      <xdr:spPr bwMode="auto">
        <a:xfrm>
          <a:off x="367665" y="23812500"/>
          <a:ext cx="188785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32004" rIns="0" bIns="0" anchor="t" upright="1"/>
        <a:lstStyle/>
        <a:p>
          <a:pPr algn="l" rtl="0">
            <a:defRPr sz="1000"/>
          </a:pPr>
          <a:r>
            <a:rPr lang="ja-JP" altLang="en-US" sz="2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2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</a:t>
          </a:r>
          <a:r>
            <a:rPr lang="ja-JP" altLang="en-US" sz="2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備　考</a:t>
          </a:r>
          <a:r>
            <a:rPr lang="en-US" altLang="ja-JP" sz="2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】</a:t>
          </a:r>
        </a:p>
      </xdr:txBody>
    </xdr:sp>
    <xdr:clientData/>
  </xdr:twoCellAnchor>
  <xdr:twoCellAnchor>
    <xdr:from>
      <xdr:col>4</xdr:col>
      <xdr:colOff>47625</xdr:colOff>
      <xdr:row>64</xdr:row>
      <xdr:rowOff>76200</xdr:rowOff>
    </xdr:from>
    <xdr:to>
      <xdr:col>7</xdr:col>
      <xdr:colOff>266700</xdr:colOff>
      <xdr:row>65</xdr:row>
      <xdr:rowOff>76200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38537BE-C718-45F4-9D5A-71ED79478B48}"/>
            </a:ext>
          </a:extLst>
        </xdr:cNvPr>
        <xdr:cNvSpPr>
          <a:spLocks noChangeArrowheads="1"/>
        </xdr:cNvSpPr>
      </xdr:nvSpPr>
      <xdr:spPr bwMode="auto">
        <a:xfrm>
          <a:off x="367665" y="23812500"/>
          <a:ext cx="188785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32004" rIns="0" bIns="0" anchor="t" upright="1"/>
        <a:lstStyle/>
        <a:p>
          <a:pPr algn="l" rtl="0">
            <a:defRPr sz="1000"/>
          </a:pPr>
          <a:r>
            <a:rPr lang="ja-JP" altLang="en-US" sz="2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2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</a:t>
          </a:r>
          <a:r>
            <a:rPr lang="ja-JP" altLang="en-US" sz="2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備　考</a:t>
          </a:r>
          <a:r>
            <a:rPr lang="en-US" altLang="ja-JP" sz="2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】</a:t>
          </a:r>
        </a:p>
      </xdr:txBody>
    </xdr:sp>
    <xdr:clientData/>
  </xdr:twoCellAnchor>
  <xdr:twoCellAnchor>
    <xdr:from>
      <xdr:col>4</xdr:col>
      <xdr:colOff>47625</xdr:colOff>
      <xdr:row>64</xdr:row>
      <xdr:rowOff>76200</xdr:rowOff>
    </xdr:from>
    <xdr:to>
      <xdr:col>7</xdr:col>
      <xdr:colOff>266700</xdr:colOff>
      <xdr:row>65</xdr:row>
      <xdr:rowOff>76200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7AA22FDE-E489-4794-AE80-9CDD2D8B9471}"/>
            </a:ext>
          </a:extLst>
        </xdr:cNvPr>
        <xdr:cNvSpPr>
          <a:spLocks noChangeArrowheads="1"/>
        </xdr:cNvSpPr>
      </xdr:nvSpPr>
      <xdr:spPr bwMode="auto">
        <a:xfrm>
          <a:off x="367665" y="23812500"/>
          <a:ext cx="188785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32004" rIns="0" bIns="0" anchor="t" upright="1"/>
        <a:lstStyle/>
        <a:p>
          <a:pPr algn="l" rtl="0">
            <a:defRPr sz="1000"/>
          </a:pPr>
          <a:r>
            <a:rPr lang="ja-JP" altLang="en-US" sz="2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2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</a:t>
          </a:r>
          <a:r>
            <a:rPr lang="ja-JP" altLang="en-US" sz="2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備　考</a:t>
          </a:r>
          <a:r>
            <a:rPr lang="en-US" altLang="ja-JP" sz="2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】</a:t>
          </a:r>
        </a:p>
      </xdr:txBody>
    </xdr:sp>
    <xdr:clientData/>
  </xdr:twoCellAnchor>
  <xdr:twoCellAnchor>
    <xdr:from>
      <xdr:col>4</xdr:col>
      <xdr:colOff>47625</xdr:colOff>
      <xdr:row>64</xdr:row>
      <xdr:rowOff>76200</xdr:rowOff>
    </xdr:from>
    <xdr:to>
      <xdr:col>7</xdr:col>
      <xdr:colOff>266700</xdr:colOff>
      <xdr:row>65</xdr:row>
      <xdr:rowOff>76200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33E8019D-A0E0-4C7D-A24A-9E0DE3861C37}"/>
            </a:ext>
          </a:extLst>
        </xdr:cNvPr>
        <xdr:cNvSpPr>
          <a:spLocks noChangeArrowheads="1"/>
        </xdr:cNvSpPr>
      </xdr:nvSpPr>
      <xdr:spPr bwMode="auto">
        <a:xfrm>
          <a:off x="367665" y="23812500"/>
          <a:ext cx="188785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32004" rIns="0" bIns="0" anchor="t" upright="1"/>
        <a:lstStyle/>
        <a:p>
          <a:pPr algn="l" rtl="0">
            <a:defRPr sz="1000"/>
          </a:pPr>
          <a:r>
            <a:rPr lang="ja-JP" altLang="en-US" sz="2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2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</a:t>
          </a:r>
          <a:r>
            <a:rPr lang="ja-JP" altLang="en-US" sz="2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備　考</a:t>
          </a:r>
          <a:r>
            <a:rPr lang="en-US" altLang="ja-JP" sz="2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】</a:t>
          </a:r>
        </a:p>
      </xdr:txBody>
    </xdr:sp>
    <xdr:clientData/>
  </xdr:twoCellAnchor>
  <xdr:twoCellAnchor>
    <xdr:from>
      <xdr:col>4</xdr:col>
      <xdr:colOff>47625</xdr:colOff>
      <xdr:row>64</xdr:row>
      <xdr:rowOff>76200</xdr:rowOff>
    </xdr:from>
    <xdr:to>
      <xdr:col>7</xdr:col>
      <xdr:colOff>266700</xdr:colOff>
      <xdr:row>65</xdr:row>
      <xdr:rowOff>76200</xdr:rowOff>
    </xdr:to>
    <xdr:sp macro="" textlink="">
      <xdr:nvSpPr>
        <xdr:cNvPr id="14" name="Rectangle 1">
          <a:extLst>
            <a:ext uri="{FF2B5EF4-FFF2-40B4-BE49-F238E27FC236}">
              <a16:creationId xmlns:a16="http://schemas.microsoft.com/office/drawing/2014/main" id="{998E6952-B81F-4E45-9DB3-F48FF75028EC}"/>
            </a:ext>
          </a:extLst>
        </xdr:cNvPr>
        <xdr:cNvSpPr>
          <a:spLocks noChangeArrowheads="1"/>
        </xdr:cNvSpPr>
      </xdr:nvSpPr>
      <xdr:spPr bwMode="auto">
        <a:xfrm>
          <a:off x="367665" y="23812500"/>
          <a:ext cx="188785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32004" rIns="0" bIns="0" anchor="t" upright="1"/>
        <a:lstStyle/>
        <a:p>
          <a:pPr algn="l" rtl="0">
            <a:defRPr sz="1000"/>
          </a:pPr>
          <a:r>
            <a:rPr lang="ja-JP" altLang="en-US" sz="2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2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</a:t>
          </a:r>
          <a:r>
            <a:rPr lang="ja-JP" altLang="en-US" sz="2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備　考</a:t>
          </a:r>
          <a:r>
            <a:rPr lang="en-US" altLang="ja-JP" sz="2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】</a:t>
          </a:r>
        </a:p>
      </xdr:txBody>
    </xdr:sp>
    <xdr:clientData/>
  </xdr:twoCellAnchor>
  <xdr:twoCellAnchor>
    <xdr:from>
      <xdr:col>4</xdr:col>
      <xdr:colOff>47625</xdr:colOff>
      <xdr:row>64</xdr:row>
      <xdr:rowOff>76200</xdr:rowOff>
    </xdr:from>
    <xdr:to>
      <xdr:col>7</xdr:col>
      <xdr:colOff>266700</xdr:colOff>
      <xdr:row>65</xdr:row>
      <xdr:rowOff>76200</xdr:rowOff>
    </xdr:to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DCD956FC-AF5C-47BB-9785-CE4652C0BAE9}"/>
            </a:ext>
          </a:extLst>
        </xdr:cNvPr>
        <xdr:cNvSpPr>
          <a:spLocks noChangeArrowheads="1"/>
        </xdr:cNvSpPr>
      </xdr:nvSpPr>
      <xdr:spPr bwMode="auto">
        <a:xfrm>
          <a:off x="367665" y="23812500"/>
          <a:ext cx="188785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32004" rIns="0" bIns="0" anchor="t" upright="1"/>
        <a:lstStyle/>
        <a:p>
          <a:pPr algn="l" rtl="0">
            <a:defRPr sz="1000"/>
          </a:pPr>
          <a:r>
            <a:rPr lang="ja-JP" altLang="en-US" sz="2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2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</a:t>
          </a:r>
          <a:r>
            <a:rPr lang="ja-JP" altLang="en-US" sz="2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備　考</a:t>
          </a:r>
          <a:r>
            <a:rPr lang="en-US" altLang="ja-JP" sz="2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】</a:t>
          </a:r>
        </a:p>
      </xdr:txBody>
    </xdr:sp>
    <xdr:clientData/>
  </xdr:twoCellAnchor>
  <xdr:twoCellAnchor>
    <xdr:from>
      <xdr:col>4</xdr:col>
      <xdr:colOff>47625</xdr:colOff>
      <xdr:row>64</xdr:row>
      <xdr:rowOff>76200</xdr:rowOff>
    </xdr:from>
    <xdr:to>
      <xdr:col>7</xdr:col>
      <xdr:colOff>266700</xdr:colOff>
      <xdr:row>65</xdr:row>
      <xdr:rowOff>76200</xdr:rowOff>
    </xdr:to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A5F8F512-5B51-45C7-8179-922CA832AAAF}"/>
            </a:ext>
          </a:extLst>
        </xdr:cNvPr>
        <xdr:cNvSpPr>
          <a:spLocks noChangeArrowheads="1"/>
        </xdr:cNvSpPr>
      </xdr:nvSpPr>
      <xdr:spPr bwMode="auto">
        <a:xfrm>
          <a:off x="367665" y="23812500"/>
          <a:ext cx="188785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32004" rIns="0" bIns="0" anchor="t" upright="1"/>
        <a:lstStyle/>
        <a:p>
          <a:pPr algn="l" rtl="0">
            <a:defRPr sz="1000"/>
          </a:pPr>
          <a:r>
            <a:rPr lang="ja-JP" altLang="en-US" sz="2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2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</a:t>
          </a:r>
          <a:r>
            <a:rPr lang="ja-JP" altLang="en-US" sz="2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備　考</a:t>
          </a:r>
          <a:r>
            <a:rPr lang="en-US" altLang="ja-JP" sz="2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】</a:t>
          </a:r>
        </a:p>
      </xdr:txBody>
    </xdr:sp>
    <xdr:clientData/>
  </xdr:twoCellAnchor>
  <xdr:twoCellAnchor>
    <xdr:from>
      <xdr:col>4</xdr:col>
      <xdr:colOff>47625</xdr:colOff>
      <xdr:row>64</xdr:row>
      <xdr:rowOff>76200</xdr:rowOff>
    </xdr:from>
    <xdr:to>
      <xdr:col>7</xdr:col>
      <xdr:colOff>266700</xdr:colOff>
      <xdr:row>65</xdr:row>
      <xdr:rowOff>76200</xdr:rowOff>
    </xdr:to>
    <xdr:sp macro="" textlink="">
      <xdr:nvSpPr>
        <xdr:cNvPr id="17" name="Rectangle 1">
          <a:extLst>
            <a:ext uri="{FF2B5EF4-FFF2-40B4-BE49-F238E27FC236}">
              <a16:creationId xmlns:a16="http://schemas.microsoft.com/office/drawing/2014/main" id="{963DE297-D4AE-44CF-BFBD-98BFCDD6B2F1}"/>
            </a:ext>
          </a:extLst>
        </xdr:cNvPr>
        <xdr:cNvSpPr>
          <a:spLocks noChangeArrowheads="1"/>
        </xdr:cNvSpPr>
      </xdr:nvSpPr>
      <xdr:spPr bwMode="auto">
        <a:xfrm>
          <a:off x="367665" y="23812500"/>
          <a:ext cx="188785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32004" rIns="0" bIns="0" anchor="t" upright="1"/>
        <a:lstStyle/>
        <a:p>
          <a:pPr algn="l" rtl="0">
            <a:defRPr sz="1000"/>
          </a:pPr>
          <a:r>
            <a:rPr lang="ja-JP" altLang="en-US" sz="2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2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</a:t>
          </a:r>
          <a:r>
            <a:rPr lang="ja-JP" altLang="en-US" sz="2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備　考</a:t>
          </a:r>
          <a:r>
            <a:rPr lang="en-US" altLang="ja-JP" sz="2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】</a:t>
          </a:r>
        </a:p>
      </xdr:txBody>
    </xdr:sp>
    <xdr:clientData/>
  </xdr:twoCellAnchor>
  <xdr:twoCellAnchor>
    <xdr:from>
      <xdr:col>4</xdr:col>
      <xdr:colOff>47625</xdr:colOff>
      <xdr:row>64</xdr:row>
      <xdr:rowOff>76200</xdr:rowOff>
    </xdr:from>
    <xdr:to>
      <xdr:col>7</xdr:col>
      <xdr:colOff>266700</xdr:colOff>
      <xdr:row>65</xdr:row>
      <xdr:rowOff>76200</xdr:rowOff>
    </xdr:to>
    <xdr:sp macro="" textlink="">
      <xdr:nvSpPr>
        <xdr:cNvPr id="18" name="Rectangle 1">
          <a:extLst>
            <a:ext uri="{FF2B5EF4-FFF2-40B4-BE49-F238E27FC236}">
              <a16:creationId xmlns:a16="http://schemas.microsoft.com/office/drawing/2014/main" id="{6FD66824-79ED-475D-ADB7-9566F0512BBE}"/>
            </a:ext>
          </a:extLst>
        </xdr:cNvPr>
        <xdr:cNvSpPr>
          <a:spLocks noChangeArrowheads="1"/>
        </xdr:cNvSpPr>
      </xdr:nvSpPr>
      <xdr:spPr bwMode="auto">
        <a:xfrm>
          <a:off x="367665" y="23812500"/>
          <a:ext cx="188785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32004" rIns="0" bIns="0" anchor="t" upright="1"/>
        <a:lstStyle/>
        <a:p>
          <a:pPr algn="l" rtl="0">
            <a:defRPr sz="1000"/>
          </a:pPr>
          <a:r>
            <a:rPr lang="ja-JP" altLang="en-US" sz="2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2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</a:t>
          </a:r>
          <a:r>
            <a:rPr lang="ja-JP" altLang="en-US" sz="2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備　考</a:t>
          </a:r>
          <a:r>
            <a:rPr lang="en-US" altLang="ja-JP" sz="2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】</a:t>
          </a:r>
        </a:p>
      </xdr:txBody>
    </xdr:sp>
    <xdr:clientData/>
  </xdr:twoCellAnchor>
  <xdr:twoCellAnchor>
    <xdr:from>
      <xdr:col>4</xdr:col>
      <xdr:colOff>47625</xdr:colOff>
      <xdr:row>64</xdr:row>
      <xdr:rowOff>76200</xdr:rowOff>
    </xdr:from>
    <xdr:to>
      <xdr:col>7</xdr:col>
      <xdr:colOff>266700</xdr:colOff>
      <xdr:row>65</xdr:row>
      <xdr:rowOff>76200</xdr:rowOff>
    </xdr:to>
    <xdr:sp macro="" textlink="">
      <xdr:nvSpPr>
        <xdr:cNvPr id="19" name="Rectangle 1">
          <a:extLst>
            <a:ext uri="{FF2B5EF4-FFF2-40B4-BE49-F238E27FC236}">
              <a16:creationId xmlns:a16="http://schemas.microsoft.com/office/drawing/2014/main" id="{C030A5A2-9666-4638-950A-533BFAB411C1}"/>
            </a:ext>
          </a:extLst>
        </xdr:cNvPr>
        <xdr:cNvSpPr>
          <a:spLocks noChangeArrowheads="1"/>
        </xdr:cNvSpPr>
      </xdr:nvSpPr>
      <xdr:spPr bwMode="auto">
        <a:xfrm>
          <a:off x="367665" y="23812500"/>
          <a:ext cx="188785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32004" rIns="0" bIns="0" anchor="t" upright="1"/>
        <a:lstStyle/>
        <a:p>
          <a:pPr algn="l" rtl="0">
            <a:defRPr sz="1000"/>
          </a:pPr>
          <a:r>
            <a:rPr lang="ja-JP" altLang="en-US" sz="2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2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</a:t>
          </a:r>
          <a:r>
            <a:rPr lang="ja-JP" altLang="en-US" sz="2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備　考</a:t>
          </a:r>
          <a:r>
            <a:rPr lang="en-US" altLang="ja-JP" sz="2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】</a:t>
          </a:r>
        </a:p>
      </xdr:txBody>
    </xdr:sp>
    <xdr:clientData/>
  </xdr:twoCellAnchor>
  <xdr:twoCellAnchor>
    <xdr:from>
      <xdr:col>4</xdr:col>
      <xdr:colOff>47625</xdr:colOff>
      <xdr:row>64</xdr:row>
      <xdr:rowOff>76200</xdr:rowOff>
    </xdr:from>
    <xdr:to>
      <xdr:col>7</xdr:col>
      <xdr:colOff>266700</xdr:colOff>
      <xdr:row>65</xdr:row>
      <xdr:rowOff>76200</xdr:rowOff>
    </xdr:to>
    <xdr:sp macro="" textlink="">
      <xdr:nvSpPr>
        <xdr:cNvPr id="20" name="Rectangle 1">
          <a:extLst>
            <a:ext uri="{FF2B5EF4-FFF2-40B4-BE49-F238E27FC236}">
              <a16:creationId xmlns:a16="http://schemas.microsoft.com/office/drawing/2014/main" id="{A09B0264-B176-4017-A35B-879D858F886C}"/>
            </a:ext>
          </a:extLst>
        </xdr:cNvPr>
        <xdr:cNvSpPr>
          <a:spLocks noChangeArrowheads="1"/>
        </xdr:cNvSpPr>
      </xdr:nvSpPr>
      <xdr:spPr bwMode="auto">
        <a:xfrm>
          <a:off x="367665" y="23812500"/>
          <a:ext cx="188785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32004" rIns="0" bIns="0" anchor="t" upright="1"/>
        <a:lstStyle/>
        <a:p>
          <a:pPr algn="l" rtl="0">
            <a:defRPr sz="1000"/>
          </a:pPr>
          <a:r>
            <a:rPr lang="ja-JP" altLang="en-US" sz="2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2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</a:t>
          </a:r>
          <a:r>
            <a:rPr lang="ja-JP" altLang="en-US" sz="2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備　考</a:t>
          </a:r>
          <a:r>
            <a:rPr lang="en-US" altLang="ja-JP" sz="2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】</a:t>
          </a:r>
        </a:p>
      </xdr:txBody>
    </xdr:sp>
    <xdr:clientData/>
  </xdr:twoCellAnchor>
  <xdr:twoCellAnchor>
    <xdr:from>
      <xdr:col>4</xdr:col>
      <xdr:colOff>47625</xdr:colOff>
      <xdr:row>64</xdr:row>
      <xdr:rowOff>76200</xdr:rowOff>
    </xdr:from>
    <xdr:to>
      <xdr:col>7</xdr:col>
      <xdr:colOff>266700</xdr:colOff>
      <xdr:row>65</xdr:row>
      <xdr:rowOff>76200</xdr:rowOff>
    </xdr:to>
    <xdr:sp macro="" textlink="">
      <xdr:nvSpPr>
        <xdr:cNvPr id="21" name="Rectangle 1">
          <a:extLst>
            <a:ext uri="{FF2B5EF4-FFF2-40B4-BE49-F238E27FC236}">
              <a16:creationId xmlns:a16="http://schemas.microsoft.com/office/drawing/2014/main" id="{E6165BF1-749D-416E-9526-97A8B42F3ECF}"/>
            </a:ext>
          </a:extLst>
        </xdr:cNvPr>
        <xdr:cNvSpPr>
          <a:spLocks noChangeArrowheads="1"/>
        </xdr:cNvSpPr>
      </xdr:nvSpPr>
      <xdr:spPr bwMode="auto">
        <a:xfrm>
          <a:off x="367665" y="23812500"/>
          <a:ext cx="188785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32004" rIns="0" bIns="0" anchor="t" upright="1"/>
        <a:lstStyle/>
        <a:p>
          <a:pPr algn="l" rtl="0">
            <a:defRPr sz="1000"/>
          </a:pPr>
          <a:r>
            <a:rPr lang="ja-JP" altLang="en-US" sz="2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2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</a:t>
          </a:r>
          <a:r>
            <a:rPr lang="ja-JP" altLang="en-US" sz="2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備　考</a:t>
          </a:r>
          <a:r>
            <a:rPr lang="en-US" altLang="ja-JP" sz="2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】</a:t>
          </a:r>
        </a:p>
      </xdr:txBody>
    </xdr:sp>
    <xdr:clientData/>
  </xdr:twoCellAnchor>
  <xdr:twoCellAnchor>
    <xdr:from>
      <xdr:col>4</xdr:col>
      <xdr:colOff>47625</xdr:colOff>
      <xdr:row>64</xdr:row>
      <xdr:rowOff>76200</xdr:rowOff>
    </xdr:from>
    <xdr:to>
      <xdr:col>7</xdr:col>
      <xdr:colOff>266700</xdr:colOff>
      <xdr:row>65</xdr:row>
      <xdr:rowOff>76200</xdr:rowOff>
    </xdr:to>
    <xdr:sp macro="" textlink="">
      <xdr:nvSpPr>
        <xdr:cNvPr id="22" name="Rectangle 1">
          <a:extLst>
            <a:ext uri="{FF2B5EF4-FFF2-40B4-BE49-F238E27FC236}">
              <a16:creationId xmlns:a16="http://schemas.microsoft.com/office/drawing/2014/main" id="{FAF6F261-7963-4E4D-9C06-C977B05A12FA}"/>
            </a:ext>
          </a:extLst>
        </xdr:cNvPr>
        <xdr:cNvSpPr>
          <a:spLocks noChangeArrowheads="1"/>
        </xdr:cNvSpPr>
      </xdr:nvSpPr>
      <xdr:spPr bwMode="auto">
        <a:xfrm>
          <a:off x="367665" y="23812500"/>
          <a:ext cx="188785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32004" rIns="0" bIns="0" anchor="t" upright="1"/>
        <a:lstStyle/>
        <a:p>
          <a:pPr algn="l" rtl="0">
            <a:defRPr sz="1000"/>
          </a:pPr>
          <a:r>
            <a:rPr lang="ja-JP" altLang="en-US" sz="2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2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</a:t>
          </a:r>
          <a:r>
            <a:rPr lang="ja-JP" altLang="en-US" sz="2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備　考</a:t>
          </a:r>
          <a:r>
            <a:rPr lang="en-US" altLang="ja-JP" sz="2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】</a:t>
          </a:r>
        </a:p>
      </xdr:txBody>
    </xdr:sp>
    <xdr:clientData/>
  </xdr:twoCellAnchor>
  <xdr:twoCellAnchor>
    <xdr:from>
      <xdr:col>4</xdr:col>
      <xdr:colOff>47625</xdr:colOff>
      <xdr:row>64</xdr:row>
      <xdr:rowOff>76200</xdr:rowOff>
    </xdr:from>
    <xdr:to>
      <xdr:col>7</xdr:col>
      <xdr:colOff>266700</xdr:colOff>
      <xdr:row>65</xdr:row>
      <xdr:rowOff>76200</xdr:rowOff>
    </xdr:to>
    <xdr:sp macro="" textlink="">
      <xdr:nvSpPr>
        <xdr:cNvPr id="23" name="Rectangle 1">
          <a:extLst>
            <a:ext uri="{FF2B5EF4-FFF2-40B4-BE49-F238E27FC236}">
              <a16:creationId xmlns:a16="http://schemas.microsoft.com/office/drawing/2014/main" id="{C8B17F7F-777A-44B0-A5DA-595F09B8163E}"/>
            </a:ext>
          </a:extLst>
        </xdr:cNvPr>
        <xdr:cNvSpPr>
          <a:spLocks noChangeArrowheads="1"/>
        </xdr:cNvSpPr>
      </xdr:nvSpPr>
      <xdr:spPr bwMode="auto">
        <a:xfrm>
          <a:off x="367665" y="23812500"/>
          <a:ext cx="188785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32004" rIns="0" bIns="0" anchor="t" upright="1"/>
        <a:lstStyle/>
        <a:p>
          <a:pPr algn="l" rtl="0">
            <a:defRPr sz="1000"/>
          </a:pPr>
          <a:r>
            <a:rPr lang="ja-JP" altLang="en-US" sz="2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2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</a:t>
          </a:r>
          <a:r>
            <a:rPr lang="ja-JP" altLang="en-US" sz="2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備　考</a:t>
          </a:r>
          <a:r>
            <a:rPr lang="en-US" altLang="ja-JP" sz="2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3"/>
  </sheetPr>
  <dimension ref="A1:U74"/>
  <sheetViews>
    <sheetView showGridLines="0" tabSelected="1" view="pageBreakPreview" topLeftCell="C1" zoomScale="40" zoomScaleNormal="40" zoomScaleSheetLayoutView="40" workbookViewId="0">
      <selection activeCell="AG62" sqref="AG62"/>
    </sheetView>
  </sheetViews>
  <sheetFormatPr defaultRowHeight="13.2" x14ac:dyDescent="0.2"/>
  <cols>
    <col min="1" max="2" width="0.109375" hidden="1" customWidth="1"/>
    <col min="3" max="3" width="4" customWidth="1"/>
    <col min="4" max="4" width="0.6640625" customWidth="1"/>
    <col min="5" max="5" width="4.88671875" customWidth="1"/>
    <col min="6" max="6" width="10.6640625" customWidth="1"/>
    <col min="7" max="7" width="8.77734375" customWidth="1"/>
    <col min="8" max="8" width="49.6640625" customWidth="1"/>
    <col min="9" max="9" width="8" customWidth="1"/>
    <col min="10" max="10" width="7.44140625" customWidth="1"/>
    <col min="11" max="11" width="15.6640625" customWidth="1"/>
    <col min="12" max="13" width="4.88671875" customWidth="1"/>
    <col min="14" max="14" width="4.33203125" customWidth="1"/>
    <col min="15" max="15" width="7" customWidth="1"/>
    <col min="16" max="16" width="3.88671875" customWidth="1"/>
    <col min="17" max="17" width="29.109375" customWidth="1"/>
    <col min="18" max="18" width="4.6640625" customWidth="1"/>
    <col min="19" max="19" width="42.109375" customWidth="1"/>
    <col min="20" max="20" width="33.77734375" customWidth="1"/>
    <col min="21" max="21" width="7.88671875" customWidth="1"/>
  </cols>
  <sheetData>
    <row r="1" spans="4:21" ht="13.5" customHeight="1" x14ac:dyDescent="0.2">
      <c r="S1" s="90"/>
      <c r="T1" s="90"/>
      <c r="U1" s="39"/>
    </row>
    <row r="2" spans="4:21" ht="13.5" customHeight="1" x14ac:dyDescent="0.2">
      <c r="S2" s="90"/>
      <c r="T2" s="90"/>
      <c r="U2" s="39"/>
    </row>
    <row r="3" spans="4:21" ht="72.599999999999994" customHeight="1" x14ac:dyDescent="0.2">
      <c r="S3" s="90"/>
      <c r="T3" s="90"/>
      <c r="U3" s="39"/>
    </row>
    <row r="8" spans="4:21" ht="13.5" customHeight="1" x14ac:dyDescent="0.2">
      <c r="I8" s="22"/>
      <c r="J8" s="25"/>
      <c r="K8" s="25"/>
      <c r="L8" s="25"/>
      <c r="M8" s="25"/>
      <c r="N8" s="25"/>
      <c r="O8" s="25"/>
      <c r="P8" s="25"/>
      <c r="Q8" s="25"/>
      <c r="R8" s="23"/>
      <c r="S8" s="23"/>
      <c r="T8" s="24"/>
      <c r="U8" s="24"/>
    </row>
    <row r="9" spans="4:21" ht="17.25" customHeight="1" x14ac:dyDescent="0.2">
      <c r="I9" s="22"/>
      <c r="J9" s="25"/>
      <c r="K9" s="25"/>
      <c r="L9" s="25"/>
      <c r="M9" s="25"/>
      <c r="N9" s="25"/>
      <c r="O9" s="25"/>
      <c r="P9" s="25"/>
      <c r="Q9" s="25"/>
      <c r="R9" s="3"/>
      <c r="S9" s="3"/>
      <c r="T9" s="26"/>
      <c r="U9" s="26"/>
    </row>
    <row r="10" spans="4:21" ht="33" customHeight="1" x14ac:dyDescent="0.2">
      <c r="I10" s="10"/>
      <c r="J10" s="25"/>
      <c r="K10" s="25"/>
      <c r="L10" s="25"/>
      <c r="M10" s="25"/>
      <c r="N10" s="25"/>
      <c r="O10" s="25"/>
      <c r="P10" s="25"/>
      <c r="Q10" s="25"/>
      <c r="R10" s="3"/>
      <c r="S10" s="3"/>
      <c r="T10" s="26"/>
      <c r="U10" s="26"/>
    </row>
    <row r="11" spans="4:21" ht="57.75" customHeight="1" x14ac:dyDescent="0.2">
      <c r="I11" s="10"/>
      <c r="J11" s="25"/>
      <c r="K11" s="25"/>
      <c r="L11" s="25"/>
      <c r="M11" s="25"/>
      <c r="N11" s="25"/>
      <c r="O11" s="25"/>
      <c r="P11" s="25"/>
      <c r="Q11" s="25"/>
      <c r="R11" s="3"/>
      <c r="S11" s="3"/>
      <c r="T11" s="26"/>
      <c r="U11" s="26"/>
    </row>
    <row r="12" spans="4:21" ht="33" customHeight="1" x14ac:dyDescent="0.2"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25"/>
      <c r="Q12" s="25"/>
      <c r="R12" s="3"/>
      <c r="S12" s="3"/>
      <c r="T12" s="26"/>
      <c r="U12" s="26"/>
    </row>
    <row r="13" spans="4:21" ht="25.5" customHeight="1" x14ac:dyDescent="0.2">
      <c r="D13" s="176"/>
      <c r="E13" s="176"/>
      <c r="F13" s="176"/>
      <c r="G13" s="176"/>
      <c r="H13" s="176"/>
      <c r="I13" s="176"/>
      <c r="J13" s="176"/>
      <c r="K13" s="176"/>
      <c r="L13" s="176"/>
      <c r="M13" s="176"/>
      <c r="N13" s="176"/>
      <c r="O13" s="176"/>
      <c r="P13" s="13"/>
      <c r="Q13" s="10"/>
      <c r="R13" s="3"/>
      <c r="S13" s="3"/>
      <c r="T13" s="26"/>
      <c r="U13" s="26"/>
    </row>
    <row r="14" spans="4:21" ht="48.75" customHeight="1" x14ac:dyDescent="0.2"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3"/>
      <c r="Q14" s="10"/>
      <c r="R14" s="3"/>
      <c r="S14" s="3"/>
      <c r="T14" s="9"/>
      <c r="U14" s="9"/>
    </row>
    <row r="15" spans="4:21" ht="12" customHeight="1" x14ac:dyDescent="0.2"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Q15" s="91"/>
      <c r="R15" s="91"/>
      <c r="S15" s="91"/>
      <c r="T15" s="91"/>
      <c r="U15" s="40"/>
    </row>
    <row r="16" spans="4:21" ht="23.25" customHeight="1" x14ac:dyDescent="0.2">
      <c r="D16" s="177"/>
      <c r="E16" s="177"/>
      <c r="F16" s="177"/>
      <c r="G16" s="178"/>
      <c r="H16" s="179"/>
      <c r="I16" s="179"/>
      <c r="J16" s="180"/>
      <c r="K16" s="180"/>
      <c r="L16" s="177"/>
      <c r="M16" s="177"/>
      <c r="N16" s="177"/>
      <c r="O16" s="177"/>
      <c r="P16" s="18"/>
      <c r="Q16" s="91"/>
      <c r="R16" s="91"/>
      <c r="S16" s="91"/>
      <c r="T16" s="91"/>
      <c r="U16" s="40"/>
    </row>
    <row r="17" spans="4:21" ht="17.25" customHeight="1" x14ac:dyDescent="0.2">
      <c r="D17" s="177"/>
      <c r="E17" s="177"/>
      <c r="F17" s="177"/>
      <c r="G17" s="179"/>
      <c r="H17" s="179"/>
      <c r="I17" s="179"/>
      <c r="J17" s="180"/>
      <c r="K17" s="180"/>
      <c r="L17" s="181"/>
      <c r="M17" s="181"/>
      <c r="N17" s="181"/>
      <c r="O17" s="181"/>
      <c r="P17" s="18"/>
      <c r="Q17" s="91"/>
      <c r="R17" s="91"/>
      <c r="S17" s="91"/>
      <c r="T17" s="91"/>
      <c r="U17" s="40"/>
    </row>
    <row r="18" spans="4:21" ht="6.75" customHeight="1" x14ac:dyDescent="0.2">
      <c r="D18" s="177"/>
      <c r="E18" s="177"/>
      <c r="F18" s="177"/>
      <c r="G18" s="179"/>
      <c r="H18" s="179"/>
      <c r="I18" s="179"/>
      <c r="J18" s="180"/>
      <c r="K18" s="180"/>
      <c r="L18" s="181"/>
      <c r="M18" s="181"/>
      <c r="N18" s="181"/>
      <c r="O18" s="181"/>
      <c r="P18" s="18"/>
      <c r="Q18" s="91"/>
      <c r="R18" s="91"/>
      <c r="S18" s="91"/>
      <c r="T18" s="91"/>
      <c r="U18" s="40"/>
    </row>
    <row r="19" spans="4:21" ht="6.75" customHeight="1" x14ac:dyDescent="0.2">
      <c r="D19" s="177"/>
      <c r="E19" s="177"/>
      <c r="F19" s="177"/>
      <c r="G19" s="179"/>
      <c r="H19" s="179"/>
      <c r="I19" s="179"/>
      <c r="J19" s="182"/>
      <c r="K19" s="182"/>
      <c r="L19" s="181"/>
      <c r="M19" s="181"/>
      <c r="N19" s="181"/>
      <c r="O19" s="181"/>
      <c r="P19" s="7"/>
      <c r="Q19" s="95"/>
      <c r="R19" s="95"/>
      <c r="S19" s="95"/>
      <c r="T19" s="95"/>
      <c r="U19" s="41"/>
    </row>
    <row r="20" spans="4:21" ht="13.5" customHeight="1" x14ac:dyDescent="0.2">
      <c r="D20" s="177"/>
      <c r="E20" s="177"/>
      <c r="F20" s="177"/>
      <c r="G20" s="183"/>
      <c r="H20" s="183"/>
      <c r="I20" s="183"/>
      <c r="J20" s="184"/>
      <c r="K20" s="184"/>
      <c r="L20" s="181"/>
      <c r="M20" s="181"/>
      <c r="N20" s="181"/>
      <c r="O20" s="181"/>
      <c r="P20" s="6"/>
      <c r="Q20" s="95"/>
      <c r="R20" s="95"/>
      <c r="S20" s="95"/>
      <c r="T20" s="95"/>
      <c r="U20" s="41"/>
    </row>
    <row r="21" spans="4:21" ht="13.5" customHeight="1" x14ac:dyDescent="0.2">
      <c r="D21" s="177"/>
      <c r="E21" s="177"/>
      <c r="F21" s="185"/>
      <c r="G21" s="183"/>
      <c r="H21" s="183"/>
      <c r="I21" s="183"/>
      <c r="J21" s="183"/>
      <c r="K21" s="181"/>
      <c r="L21" s="181"/>
      <c r="M21" s="181"/>
      <c r="N21" s="181"/>
      <c r="O21" s="181"/>
      <c r="P21" s="6"/>
      <c r="Q21" s="95"/>
      <c r="R21" s="95"/>
      <c r="S21" s="95"/>
      <c r="T21" s="95"/>
      <c r="U21" s="41"/>
    </row>
    <row r="22" spans="4:21" ht="26.25" customHeight="1" x14ac:dyDescent="0.2">
      <c r="F22" s="3"/>
      <c r="H22" s="14"/>
      <c r="I22" s="14"/>
      <c r="L22" s="11"/>
      <c r="M22" s="11"/>
      <c r="N22" s="11"/>
      <c r="O22" s="11"/>
      <c r="P22" s="6"/>
      <c r="Q22" s="95"/>
      <c r="R22" s="95"/>
      <c r="S22" s="95"/>
      <c r="T22" s="95"/>
      <c r="U22" s="41"/>
    </row>
    <row r="23" spans="4:21" ht="31.5" customHeight="1" x14ac:dyDescent="0.2">
      <c r="E23" s="96" t="s">
        <v>9</v>
      </c>
      <c r="F23" s="96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5"/>
      <c r="R23" s="95"/>
      <c r="S23" s="95"/>
      <c r="T23" s="95"/>
      <c r="U23" s="41"/>
    </row>
    <row r="24" spans="4:21" ht="17.25" customHeight="1" x14ac:dyDescent="0.2">
      <c r="E24" s="96"/>
      <c r="F24" s="96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5"/>
      <c r="R24" s="95"/>
      <c r="S24" s="95"/>
      <c r="T24" s="95"/>
      <c r="U24" s="41"/>
    </row>
    <row r="25" spans="4:21" ht="11.25" customHeight="1" x14ac:dyDescent="0.2">
      <c r="E25" s="97"/>
      <c r="F25" s="97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5"/>
      <c r="R25" s="95"/>
      <c r="S25" s="95"/>
      <c r="T25" s="95"/>
      <c r="U25" s="41"/>
    </row>
    <row r="26" spans="4:21" ht="8.25" customHeight="1" x14ac:dyDescent="0.2"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T26" s="6"/>
      <c r="U26" s="6"/>
    </row>
    <row r="27" spans="4:21" ht="40.5" customHeight="1" x14ac:dyDescent="0.35">
      <c r="E27" s="101"/>
      <c r="F27" s="101"/>
      <c r="G27" s="101"/>
      <c r="H27" s="35"/>
      <c r="I27" s="34"/>
      <c r="J27" s="102" t="s">
        <v>5</v>
      </c>
      <c r="K27" s="102"/>
      <c r="L27" s="102"/>
      <c r="M27" s="102"/>
      <c r="N27" s="102"/>
      <c r="O27" s="102"/>
      <c r="P27" s="102"/>
      <c r="Q27" s="102"/>
      <c r="R27" s="3"/>
      <c r="S27" s="5"/>
    </row>
    <row r="28" spans="4:21" ht="48" customHeight="1" x14ac:dyDescent="0.35">
      <c r="E28" s="117"/>
      <c r="F28" s="117"/>
      <c r="G28" s="117"/>
      <c r="H28" s="118"/>
      <c r="I28" s="118"/>
      <c r="J28" s="118"/>
      <c r="K28" s="118"/>
      <c r="L28" s="118"/>
      <c r="M28" s="118"/>
      <c r="N28" s="118"/>
      <c r="O28" s="118"/>
      <c r="P28" s="118"/>
      <c r="Q28" s="118"/>
    </row>
    <row r="29" spans="4:21" ht="70.5" customHeight="1" x14ac:dyDescent="0.2">
      <c r="F29" s="8"/>
      <c r="G29" s="3"/>
      <c r="H29" s="15"/>
      <c r="I29" s="15"/>
      <c r="J29" s="3"/>
      <c r="K29" s="3"/>
      <c r="M29" s="15"/>
      <c r="N29" s="15"/>
      <c r="O29" s="15"/>
      <c r="P29" s="15"/>
      <c r="Q29" s="15"/>
    </row>
    <row r="30" spans="4:21" ht="22.5" customHeight="1" x14ac:dyDescent="0.2">
      <c r="F30" s="8"/>
      <c r="G30" s="3"/>
      <c r="H30" s="15"/>
      <c r="I30" s="15"/>
      <c r="J30" s="3"/>
      <c r="K30" s="3"/>
      <c r="L30" s="3"/>
      <c r="M30" s="3"/>
      <c r="N30" s="3"/>
      <c r="O30" s="15"/>
      <c r="P30" s="15"/>
      <c r="Q30" s="3"/>
    </row>
    <row r="31" spans="4:21" ht="14.25" customHeight="1" x14ac:dyDescent="0.2">
      <c r="F31" s="103" t="s">
        <v>23</v>
      </c>
      <c r="G31" s="103"/>
      <c r="H31" s="103"/>
      <c r="I31" s="103"/>
      <c r="J31" s="3"/>
      <c r="K31" s="3"/>
      <c r="L31" s="3"/>
      <c r="M31" s="3"/>
      <c r="N31" s="3"/>
      <c r="O31" s="3"/>
      <c r="Q31" s="6"/>
    </row>
    <row r="32" spans="4:21" ht="12.75" customHeight="1" x14ac:dyDescent="0.2">
      <c r="F32" s="103"/>
      <c r="G32" s="103"/>
      <c r="H32" s="103"/>
      <c r="I32" s="103"/>
      <c r="J32" s="3"/>
      <c r="K32" s="3"/>
      <c r="L32" s="3"/>
      <c r="M32" s="3"/>
      <c r="N32" s="3"/>
      <c r="O32" s="3"/>
    </row>
    <row r="33" spans="5:21" ht="11.25" customHeight="1" x14ac:dyDescent="0.2">
      <c r="F33" s="103"/>
      <c r="G33" s="103"/>
      <c r="H33" s="103"/>
      <c r="I33" s="103"/>
    </row>
    <row r="34" spans="5:21" ht="15.75" customHeight="1" thickBot="1" x14ac:dyDescent="0.25">
      <c r="F34" s="19"/>
      <c r="G34" s="19"/>
      <c r="H34" s="19"/>
      <c r="I34" s="19"/>
    </row>
    <row r="35" spans="5:21" ht="14.25" customHeight="1" thickTop="1" x14ac:dyDescent="0.2">
      <c r="F35" s="107">
        <f>Q64</f>
        <v>44440</v>
      </c>
      <c r="G35" s="108"/>
      <c r="H35" s="108"/>
      <c r="I35" s="109"/>
      <c r="K35" s="60">
        <f>F35/1.1</f>
        <v>40400</v>
      </c>
      <c r="L35" s="61"/>
    </row>
    <row r="36" spans="5:21" ht="9" customHeight="1" x14ac:dyDescent="0.2">
      <c r="F36" s="110"/>
      <c r="G36" s="111"/>
      <c r="H36" s="111"/>
      <c r="I36" s="112"/>
      <c r="K36" s="61"/>
      <c r="L36" s="61"/>
    </row>
    <row r="37" spans="5:21" ht="9" customHeight="1" x14ac:dyDescent="0.2">
      <c r="F37" s="110"/>
      <c r="G37" s="111"/>
      <c r="H37" s="111"/>
      <c r="I37" s="112"/>
      <c r="K37" s="61"/>
      <c r="L37" s="61"/>
    </row>
    <row r="38" spans="5:21" ht="9" customHeight="1" x14ac:dyDescent="0.2">
      <c r="F38" s="110"/>
      <c r="G38" s="111"/>
      <c r="H38" s="111"/>
      <c r="I38" s="112"/>
      <c r="K38" s="61"/>
      <c r="L38" s="61"/>
    </row>
    <row r="39" spans="5:21" ht="9" customHeight="1" thickBot="1" x14ac:dyDescent="0.25">
      <c r="F39" s="113"/>
      <c r="G39" s="114"/>
      <c r="H39" s="114"/>
      <c r="I39" s="115"/>
      <c r="K39" s="61"/>
      <c r="L39" s="61"/>
    </row>
    <row r="40" spans="5:21" ht="9" customHeight="1" thickTop="1" x14ac:dyDescent="0.2">
      <c r="F40" s="2"/>
      <c r="G40" s="17"/>
      <c r="H40" s="17"/>
      <c r="I40" s="17"/>
    </row>
    <row r="41" spans="5:21" ht="9" customHeight="1" x14ac:dyDescent="0.2">
      <c r="F41" s="2"/>
      <c r="G41" s="17"/>
      <c r="H41" s="17"/>
      <c r="I41" s="17"/>
    </row>
    <row r="42" spans="5:21" ht="60" customHeight="1" thickBot="1" x14ac:dyDescent="0.25">
      <c r="M42" s="16"/>
      <c r="N42" s="16"/>
    </row>
    <row r="43" spans="5:21" ht="63" customHeight="1" thickTop="1" thickBot="1" x14ac:dyDescent="0.25">
      <c r="E43" s="116" t="s">
        <v>3</v>
      </c>
      <c r="F43" s="87"/>
      <c r="G43" s="87"/>
      <c r="H43" s="87"/>
      <c r="I43" s="86"/>
      <c r="J43" s="85" t="s">
        <v>2</v>
      </c>
      <c r="K43" s="86"/>
      <c r="L43" s="85" t="s">
        <v>0</v>
      </c>
      <c r="M43" s="87"/>
      <c r="N43" s="87"/>
      <c r="O43" s="87"/>
      <c r="P43" s="86"/>
      <c r="Q43" s="21" t="s">
        <v>1</v>
      </c>
      <c r="R43" s="119" t="s">
        <v>8</v>
      </c>
      <c r="S43" s="87"/>
      <c r="T43" s="120"/>
      <c r="U43" s="43"/>
    </row>
    <row r="44" spans="5:21" ht="42" customHeight="1" thickTop="1" x14ac:dyDescent="0.2">
      <c r="E44" s="129" t="s">
        <v>6</v>
      </c>
      <c r="F44" s="105" t="s">
        <v>27</v>
      </c>
      <c r="G44" s="105"/>
      <c r="H44" s="105"/>
      <c r="I44" s="105"/>
      <c r="J44" s="132">
        <v>100</v>
      </c>
      <c r="K44" s="132"/>
      <c r="L44" s="89">
        <v>50</v>
      </c>
      <c r="M44" s="89"/>
      <c r="N44" s="89"/>
      <c r="O44" s="89"/>
      <c r="P44" s="89"/>
      <c r="Q44" s="52">
        <f>IFERROR(ROUNDDOWN(IF(AND(ISNUMBER(J44),ISNUMBER(L44)),J44*L44,""),0),"")</f>
        <v>5000</v>
      </c>
      <c r="R44" s="104"/>
      <c r="S44" s="105"/>
      <c r="T44" s="106"/>
      <c r="U44" s="44"/>
    </row>
    <row r="45" spans="5:21" ht="42" customHeight="1" x14ac:dyDescent="0.2">
      <c r="E45" s="130"/>
      <c r="F45" s="88" t="s">
        <v>28</v>
      </c>
      <c r="G45" s="56"/>
      <c r="H45" s="56"/>
      <c r="I45" s="76"/>
      <c r="J45" s="59">
        <v>100</v>
      </c>
      <c r="K45" s="59"/>
      <c r="L45" s="81">
        <v>80</v>
      </c>
      <c r="M45" s="81"/>
      <c r="N45" s="81"/>
      <c r="O45" s="81"/>
      <c r="P45" s="81"/>
      <c r="Q45" s="53">
        <f t="shared" ref="Q45:Q53" si="0">IFERROR(ROUNDDOWN(IF(AND(ISNUMBER(J45),ISNUMBER(L45)),J45*L45,""),0),"")</f>
        <v>8000</v>
      </c>
      <c r="R45" s="76"/>
      <c r="S45" s="58"/>
      <c r="T45" s="77"/>
      <c r="U45" s="44"/>
    </row>
    <row r="46" spans="5:21" ht="42" customHeight="1" x14ac:dyDescent="0.2">
      <c r="E46" s="130"/>
      <c r="F46" s="88" t="s">
        <v>29</v>
      </c>
      <c r="G46" s="56"/>
      <c r="H46" s="56"/>
      <c r="I46" s="76"/>
      <c r="J46" s="59">
        <v>100</v>
      </c>
      <c r="K46" s="59"/>
      <c r="L46" s="81">
        <v>40</v>
      </c>
      <c r="M46" s="81"/>
      <c r="N46" s="81"/>
      <c r="O46" s="81"/>
      <c r="P46" s="81"/>
      <c r="Q46" s="53">
        <f t="shared" si="0"/>
        <v>4000</v>
      </c>
      <c r="R46" s="55"/>
      <c r="S46" s="56"/>
      <c r="T46" s="57"/>
      <c r="U46" s="44"/>
    </row>
    <row r="47" spans="5:21" ht="42" customHeight="1" x14ac:dyDescent="0.2">
      <c r="E47" s="130"/>
      <c r="F47" s="58" t="s">
        <v>30</v>
      </c>
      <c r="G47" s="58"/>
      <c r="H47" s="58"/>
      <c r="I47" s="58"/>
      <c r="J47" s="59">
        <v>1</v>
      </c>
      <c r="K47" s="59"/>
      <c r="L47" s="81">
        <v>1000</v>
      </c>
      <c r="M47" s="81"/>
      <c r="N47" s="81"/>
      <c r="O47" s="81"/>
      <c r="P47" s="81"/>
      <c r="Q47" s="53">
        <f t="shared" si="0"/>
        <v>1000</v>
      </c>
      <c r="R47" s="82"/>
      <c r="S47" s="83"/>
      <c r="T47" s="84"/>
      <c r="U47" s="45"/>
    </row>
    <row r="48" spans="5:21" ht="42" customHeight="1" x14ac:dyDescent="0.2">
      <c r="E48" s="130"/>
      <c r="F48" s="58"/>
      <c r="G48" s="58"/>
      <c r="H48" s="58"/>
      <c r="I48" s="58"/>
      <c r="J48" s="59"/>
      <c r="K48" s="59"/>
      <c r="L48" s="81"/>
      <c r="M48" s="81"/>
      <c r="N48" s="81"/>
      <c r="O48" s="81"/>
      <c r="P48" s="81"/>
      <c r="Q48" s="53" t="str">
        <f t="shared" si="0"/>
        <v/>
      </c>
      <c r="R48" s="82"/>
      <c r="S48" s="83"/>
      <c r="T48" s="84"/>
      <c r="U48" s="45"/>
    </row>
    <row r="49" spans="5:21" ht="42" customHeight="1" x14ac:dyDescent="0.2">
      <c r="E49" s="130"/>
      <c r="F49" s="58" t="s">
        <v>33</v>
      </c>
      <c r="G49" s="58"/>
      <c r="H49" s="58"/>
      <c r="I49" s="58"/>
      <c r="J49" s="59">
        <v>100</v>
      </c>
      <c r="K49" s="59"/>
      <c r="L49" s="81">
        <v>40</v>
      </c>
      <c r="M49" s="81"/>
      <c r="N49" s="81"/>
      <c r="O49" s="81"/>
      <c r="P49" s="81"/>
      <c r="Q49" s="36">
        <f t="shared" si="0"/>
        <v>4000</v>
      </c>
      <c r="R49" s="55"/>
      <c r="S49" s="56"/>
      <c r="T49" s="57"/>
      <c r="U49" s="45"/>
    </row>
    <row r="50" spans="5:21" ht="42" customHeight="1" x14ac:dyDescent="0.2">
      <c r="E50" s="130"/>
      <c r="F50" s="58" t="s">
        <v>34</v>
      </c>
      <c r="G50" s="58"/>
      <c r="H50" s="58"/>
      <c r="I50" s="58"/>
      <c r="J50" s="59">
        <v>200</v>
      </c>
      <c r="K50" s="59"/>
      <c r="L50" s="81">
        <v>42</v>
      </c>
      <c r="M50" s="81"/>
      <c r="N50" s="81"/>
      <c r="O50" s="81"/>
      <c r="P50" s="81"/>
      <c r="Q50" s="36">
        <f t="shared" si="0"/>
        <v>8400</v>
      </c>
      <c r="R50" s="76" t="s">
        <v>39</v>
      </c>
      <c r="S50" s="58"/>
      <c r="T50" s="77"/>
      <c r="U50" s="44"/>
    </row>
    <row r="51" spans="5:21" ht="42" customHeight="1" x14ac:dyDescent="0.2">
      <c r="E51" s="130"/>
      <c r="F51" s="58"/>
      <c r="G51" s="58"/>
      <c r="H51" s="58"/>
      <c r="I51" s="58"/>
      <c r="J51" s="59"/>
      <c r="K51" s="59"/>
      <c r="L51" s="81"/>
      <c r="M51" s="81"/>
      <c r="N51" s="81"/>
      <c r="O51" s="81"/>
      <c r="P51" s="81"/>
      <c r="Q51" s="36" t="str">
        <f t="shared" si="0"/>
        <v/>
      </c>
      <c r="R51" s="55"/>
      <c r="S51" s="56"/>
      <c r="T51" s="57"/>
      <c r="U51" s="45"/>
    </row>
    <row r="52" spans="5:21" ht="42" customHeight="1" x14ac:dyDescent="0.2">
      <c r="E52" s="130"/>
      <c r="F52" s="58" t="s">
        <v>31</v>
      </c>
      <c r="G52" s="58"/>
      <c r="H52" s="58"/>
      <c r="I52" s="58"/>
      <c r="J52" s="59">
        <v>100</v>
      </c>
      <c r="K52" s="59"/>
      <c r="L52" s="81">
        <v>100</v>
      </c>
      <c r="M52" s="81"/>
      <c r="N52" s="81"/>
      <c r="O52" s="81"/>
      <c r="P52" s="81"/>
      <c r="Q52" s="36">
        <f t="shared" si="0"/>
        <v>10000</v>
      </c>
      <c r="R52" s="76" t="s">
        <v>32</v>
      </c>
      <c r="S52" s="58"/>
      <c r="T52" s="77"/>
      <c r="U52" s="44"/>
    </row>
    <row r="53" spans="5:21" ht="42" customHeight="1" x14ac:dyDescent="0.2">
      <c r="E53" s="130"/>
      <c r="F53" s="58"/>
      <c r="G53" s="58"/>
      <c r="H53" s="58"/>
      <c r="I53" s="58"/>
      <c r="J53" s="59"/>
      <c r="K53" s="59"/>
      <c r="L53" s="81"/>
      <c r="M53" s="81"/>
      <c r="N53" s="81"/>
      <c r="O53" s="81"/>
      <c r="P53" s="81"/>
      <c r="Q53" s="36" t="str">
        <f t="shared" si="0"/>
        <v/>
      </c>
      <c r="R53" s="76"/>
      <c r="S53" s="58"/>
      <c r="T53" s="77"/>
      <c r="U53" s="44"/>
    </row>
    <row r="54" spans="5:21" ht="42" customHeight="1" x14ac:dyDescent="0.2">
      <c r="E54" s="130"/>
      <c r="F54" s="58"/>
      <c r="G54" s="58"/>
      <c r="H54" s="58"/>
      <c r="I54" s="58"/>
      <c r="J54" s="59"/>
      <c r="K54" s="59"/>
      <c r="L54" s="81"/>
      <c r="M54" s="81"/>
      <c r="N54" s="81"/>
      <c r="O54" s="81"/>
      <c r="P54" s="81"/>
      <c r="Q54" s="36" t="str">
        <f t="shared" ref="Q54" si="1">IFERROR(ROUNDDOWN(IF(AND(ISNUMBER(J54),ISNUMBER(L54)),J54*L54,""),0),"")</f>
        <v/>
      </c>
      <c r="R54" s="76"/>
      <c r="S54" s="58"/>
      <c r="T54" s="77"/>
      <c r="U54" s="44"/>
    </row>
    <row r="55" spans="5:21" ht="42" customHeight="1" x14ac:dyDescent="0.2">
      <c r="E55" s="130"/>
      <c r="F55" s="58"/>
      <c r="G55" s="58"/>
      <c r="H55" s="58"/>
      <c r="I55" s="58"/>
      <c r="J55" s="59"/>
      <c r="K55" s="59"/>
      <c r="L55" s="81"/>
      <c r="M55" s="81"/>
      <c r="N55" s="81"/>
      <c r="O55" s="81"/>
      <c r="P55" s="81"/>
      <c r="Q55" s="36" t="str">
        <f t="shared" ref="Q55" si="2">IFERROR(ROUNDDOWN(IF(AND(ISNUMBER(J55),ISNUMBER(L55)),J55*L55,""),0),"")</f>
        <v/>
      </c>
      <c r="R55" s="55"/>
      <c r="S55" s="56"/>
      <c r="T55" s="57"/>
      <c r="U55" s="44"/>
    </row>
    <row r="56" spans="5:21" ht="42" customHeight="1" x14ac:dyDescent="0.2">
      <c r="E56" s="130"/>
      <c r="F56" s="58"/>
      <c r="G56" s="58"/>
      <c r="H56" s="58"/>
      <c r="I56" s="58"/>
      <c r="J56" s="143"/>
      <c r="K56" s="143"/>
      <c r="L56" s="144"/>
      <c r="M56" s="144"/>
      <c r="N56" s="144"/>
      <c r="O56" s="144"/>
      <c r="P56" s="144"/>
      <c r="Q56" s="36" t="str">
        <f t="shared" ref="Q56:Q60" si="3">IFERROR(ROUNDDOWN(IF(AND(ISNUMBER(J56),ISNUMBER(L56)),J56*L56,""),0),"")</f>
        <v/>
      </c>
      <c r="R56" s="55"/>
      <c r="S56" s="56"/>
      <c r="T56" s="57"/>
      <c r="U56" s="44"/>
    </row>
    <row r="57" spans="5:21" ht="42" customHeight="1" x14ac:dyDescent="0.2">
      <c r="E57" s="130"/>
      <c r="F57" s="58"/>
      <c r="G57" s="58"/>
      <c r="H57" s="58"/>
      <c r="I57" s="58"/>
      <c r="J57" s="72"/>
      <c r="K57" s="72"/>
      <c r="L57" s="73"/>
      <c r="M57" s="74"/>
      <c r="N57" s="74"/>
      <c r="O57" s="74"/>
      <c r="P57" s="75"/>
      <c r="Q57" s="53" t="str">
        <f t="shared" si="3"/>
        <v/>
      </c>
      <c r="R57" s="78"/>
      <c r="S57" s="79"/>
      <c r="T57" s="80"/>
      <c r="U57" s="44"/>
    </row>
    <row r="58" spans="5:21" ht="42" customHeight="1" x14ac:dyDescent="0.2">
      <c r="E58" s="130"/>
      <c r="F58" s="79"/>
      <c r="G58" s="79"/>
      <c r="H58" s="79"/>
      <c r="I58" s="79"/>
      <c r="J58" s="72"/>
      <c r="K58" s="72"/>
      <c r="L58" s="73"/>
      <c r="M58" s="74"/>
      <c r="N58" s="74"/>
      <c r="O58" s="74"/>
      <c r="P58" s="75"/>
      <c r="Q58" s="53" t="str">
        <f t="shared" si="3"/>
        <v/>
      </c>
      <c r="R58" s="78"/>
      <c r="S58" s="79"/>
      <c r="T58" s="80"/>
      <c r="U58" s="44"/>
    </row>
    <row r="59" spans="5:21" ht="42" customHeight="1" x14ac:dyDescent="0.2">
      <c r="E59" s="130"/>
      <c r="F59" s="58"/>
      <c r="G59" s="58"/>
      <c r="H59" s="58"/>
      <c r="I59" s="58"/>
      <c r="J59" s="72"/>
      <c r="K59" s="72"/>
      <c r="L59" s="140"/>
      <c r="M59" s="141"/>
      <c r="N59" s="141"/>
      <c r="O59" s="141"/>
      <c r="P59" s="142"/>
      <c r="Q59" s="53" t="str">
        <f t="shared" si="3"/>
        <v/>
      </c>
      <c r="R59" s="76"/>
      <c r="S59" s="58"/>
      <c r="T59" s="77"/>
      <c r="U59" s="44"/>
    </row>
    <row r="60" spans="5:21" ht="42" customHeight="1" x14ac:dyDescent="0.2">
      <c r="E60" s="130"/>
      <c r="F60" s="58"/>
      <c r="G60" s="58"/>
      <c r="H60" s="58"/>
      <c r="I60" s="58"/>
      <c r="J60" s="139"/>
      <c r="K60" s="139"/>
      <c r="L60" s="140"/>
      <c r="M60" s="141"/>
      <c r="N60" s="141"/>
      <c r="O60" s="141"/>
      <c r="P60" s="142"/>
      <c r="Q60" s="53" t="str">
        <f t="shared" si="3"/>
        <v/>
      </c>
      <c r="R60" s="76"/>
      <c r="S60" s="58"/>
      <c r="T60" s="77"/>
      <c r="U60" s="44"/>
    </row>
    <row r="61" spans="5:21" ht="42" customHeight="1" thickBot="1" x14ac:dyDescent="0.25">
      <c r="E61" s="131"/>
      <c r="F61" s="65"/>
      <c r="G61" s="65"/>
      <c r="H61" s="65"/>
      <c r="I61" s="65"/>
      <c r="J61" s="66"/>
      <c r="K61" s="66"/>
      <c r="L61" s="67"/>
      <c r="M61" s="68"/>
      <c r="N61" s="68"/>
      <c r="O61" s="68"/>
      <c r="P61" s="69"/>
      <c r="Q61" s="27" t="str">
        <f t="shared" ref="Q61" si="4">IFERROR(ROUNDDOWN(IF(AND(ISNUMBER(J61),ISNUMBER(L61)),J61*L61,""),0),"")</f>
        <v/>
      </c>
      <c r="R61" s="70"/>
      <c r="S61" s="65"/>
      <c r="T61" s="71"/>
      <c r="U61" s="46"/>
    </row>
    <row r="62" spans="5:21" ht="42" customHeight="1" thickTop="1" x14ac:dyDescent="0.2">
      <c r="E62" s="121" t="s">
        <v>7</v>
      </c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3"/>
      <c r="Q62" s="29">
        <f>SUM(Q44:Q61)</f>
        <v>40400</v>
      </c>
      <c r="R62" s="62"/>
      <c r="S62" s="63"/>
      <c r="T62" s="64"/>
      <c r="U62" s="47"/>
    </row>
    <row r="63" spans="5:21" ht="42" customHeight="1" thickBot="1" x14ac:dyDescent="0.25">
      <c r="E63" s="124" t="s">
        <v>26</v>
      </c>
      <c r="F63" s="125"/>
      <c r="G63" s="125"/>
      <c r="H63" s="125"/>
      <c r="I63" s="125"/>
      <c r="J63" s="125"/>
      <c r="K63" s="125"/>
      <c r="L63" s="125"/>
      <c r="M63" s="125"/>
      <c r="N63" s="125"/>
      <c r="O63" s="125"/>
      <c r="P63" s="49"/>
      <c r="Q63" s="50">
        <f>ROUNDDOWN(SUM(Q62*0.1),0)</f>
        <v>4040</v>
      </c>
      <c r="R63" s="126"/>
      <c r="S63" s="127"/>
      <c r="T63" s="128"/>
      <c r="U63" s="10"/>
    </row>
    <row r="64" spans="5:21" ht="42" customHeight="1" thickTop="1" thickBot="1" x14ac:dyDescent="0.25">
      <c r="E64" s="133" t="s">
        <v>4</v>
      </c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5"/>
      <c r="Q64" s="51">
        <f>ROUNDDOWN(Q62+Q63,0)</f>
        <v>44440</v>
      </c>
      <c r="R64" s="136"/>
      <c r="S64" s="137"/>
      <c r="T64" s="138"/>
      <c r="U64" s="48"/>
    </row>
    <row r="65" spans="4:21" ht="45" customHeight="1" thickTop="1" thickBot="1" x14ac:dyDescent="0.25"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4:21" ht="30" customHeight="1" thickTop="1" x14ac:dyDescent="0.2">
      <c r="E66" s="189" t="s">
        <v>40</v>
      </c>
      <c r="F66" s="190"/>
      <c r="G66" s="190"/>
      <c r="H66" s="190"/>
      <c r="I66" s="190"/>
      <c r="J66" s="190"/>
      <c r="K66" s="190"/>
      <c r="L66" s="190"/>
      <c r="M66" s="190"/>
      <c r="N66" s="190"/>
      <c r="O66" s="190"/>
      <c r="P66" s="190"/>
      <c r="Q66" s="190"/>
      <c r="R66" s="190"/>
      <c r="S66" s="190"/>
      <c r="T66" s="191"/>
      <c r="U66" s="42"/>
    </row>
    <row r="67" spans="4:21" ht="30" customHeight="1" x14ac:dyDescent="0.2">
      <c r="E67" s="186"/>
      <c r="F67" s="187"/>
      <c r="G67" s="187"/>
      <c r="H67" s="187"/>
      <c r="I67" s="187"/>
      <c r="J67" s="187"/>
      <c r="K67" s="187"/>
      <c r="L67" s="187"/>
      <c r="M67" s="187"/>
      <c r="N67" s="187"/>
      <c r="O67" s="187"/>
      <c r="P67" s="187"/>
      <c r="Q67" s="187"/>
      <c r="R67" s="187"/>
      <c r="S67" s="187"/>
      <c r="T67" s="188"/>
      <c r="U67" s="42"/>
    </row>
    <row r="68" spans="4:21" ht="30" customHeight="1" x14ac:dyDescent="0.2">
      <c r="E68" s="186"/>
      <c r="F68" s="187"/>
      <c r="G68" s="187"/>
      <c r="H68" s="187"/>
      <c r="I68" s="187"/>
      <c r="J68" s="187"/>
      <c r="K68" s="187"/>
      <c r="L68" s="187"/>
      <c r="M68" s="187"/>
      <c r="N68" s="187"/>
      <c r="O68" s="187"/>
      <c r="P68" s="187"/>
      <c r="Q68" s="187"/>
      <c r="R68" s="187"/>
      <c r="S68" s="187"/>
      <c r="T68" s="188"/>
      <c r="U68" s="42"/>
    </row>
    <row r="69" spans="4:21" ht="30" customHeight="1" x14ac:dyDescent="0.2">
      <c r="E69" s="186"/>
      <c r="F69" s="187"/>
      <c r="G69" s="187"/>
      <c r="H69" s="187"/>
      <c r="I69" s="187"/>
      <c r="J69" s="187"/>
      <c r="K69" s="187"/>
      <c r="L69" s="187"/>
      <c r="M69" s="187"/>
      <c r="N69" s="187"/>
      <c r="O69" s="187"/>
      <c r="P69" s="187"/>
      <c r="Q69" s="187"/>
      <c r="R69" s="187"/>
      <c r="S69" s="187"/>
      <c r="T69" s="188"/>
      <c r="U69" s="42"/>
    </row>
    <row r="70" spans="4:21" ht="30" customHeight="1" x14ac:dyDescent="0.2">
      <c r="D70" t="s">
        <v>22</v>
      </c>
      <c r="E70" s="186"/>
      <c r="F70" s="187"/>
      <c r="G70" s="187"/>
      <c r="H70" s="187"/>
      <c r="I70" s="187"/>
      <c r="J70" s="187"/>
      <c r="K70" s="187"/>
      <c r="L70" s="187"/>
      <c r="M70" s="187"/>
      <c r="N70" s="187"/>
      <c r="O70" s="187"/>
      <c r="P70" s="187"/>
      <c r="Q70" s="187"/>
      <c r="R70" s="187"/>
      <c r="S70" s="187"/>
      <c r="T70" s="188"/>
      <c r="U70" s="42"/>
    </row>
    <row r="71" spans="4:21" ht="30" customHeight="1" x14ac:dyDescent="0.2">
      <c r="E71" s="186"/>
      <c r="F71" s="187"/>
      <c r="G71" s="187"/>
      <c r="H71" s="187"/>
      <c r="I71" s="187"/>
      <c r="J71" s="187"/>
      <c r="K71" s="187"/>
      <c r="L71" s="187"/>
      <c r="M71" s="187"/>
      <c r="N71" s="187"/>
      <c r="O71" s="187"/>
      <c r="P71" s="187"/>
      <c r="Q71" s="187"/>
      <c r="R71" s="187"/>
      <c r="S71" s="187"/>
      <c r="T71" s="188"/>
      <c r="U71" s="42"/>
    </row>
    <row r="72" spans="4:21" ht="30" customHeight="1" x14ac:dyDescent="0.2">
      <c r="E72" s="186"/>
      <c r="F72" s="187"/>
      <c r="G72" s="187"/>
      <c r="H72" s="187"/>
      <c r="I72" s="187"/>
      <c r="J72" s="187"/>
      <c r="K72" s="187"/>
      <c r="L72" s="187"/>
      <c r="M72" s="187"/>
      <c r="N72" s="187"/>
      <c r="O72" s="187"/>
      <c r="P72" s="187"/>
      <c r="Q72" s="187"/>
      <c r="R72" s="187"/>
      <c r="S72" s="187"/>
      <c r="T72" s="188"/>
      <c r="U72" s="42"/>
    </row>
    <row r="73" spans="4:21" ht="30" customHeight="1" thickBot="1" x14ac:dyDescent="0.25">
      <c r="E73" s="192"/>
      <c r="F73" s="193"/>
      <c r="G73" s="193"/>
      <c r="H73" s="193"/>
      <c r="I73" s="193"/>
      <c r="J73" s="193"/>
      <c r="K73" s="193"/>
      <c r="L73" s="193"/>
      <c r="M73" s="193"/>
      <c r="N73" s="193"/>
      <c r="O73" s="193"/>
      <c r="P73" s="193"/>
      <c r="Q73" s="193"/>
      <c r="R73" s="193"/>
      <c r="S73" s="193"/>
      <c r="T73" s="194"/>
      <c r="U73" s="42"/>
    </row>
    <row r="74" spans="4:21" ht="13.8" thickTop="1" x14ac:dyDescent="0.2"/>
  </sheetData>
  <mergeCells count="100">
    <mergeCell ref="E66:T73"/>
    <mergeCell ref="E64:P64"/>
    <mergeCell ref="R64:T64"/>
    <mergeCell ref="L53:P53"/>
    <mergeCell ref="R53:T53"/>
    <mergeCell ref="R55:T55"/>
    <mergeCell ref="F56:I56"/>
    <mergeCell ref="J60:K60"/>
    <mergeCell ref="L60:P60"/>
    <mergeCell ref="R60:T60"/>
    <mergeCell ref="J56:K56"/>
    <mergeCell ref="L56:P56"/>
    <mergeCell ref="R56:T56"/>
    <mergeCell ref="F59:I59"/>
    <mergeCell ref="J59:K59"/>
    <mergeCell ref="L59:P59"/>
    <mergeCell ref="R59:T59"/>
    <mergeCell ref="F60:I60"/>
    <mergeCell ref="F53:I53"/>
    <mergeCell ref="J53:K53"/>
    <mergeCell ref="E28:G28"/>
    <mergeCell ref="H28:Q28"/>
    <mergeCell ref="R43:T43"/>
    <mergeCell ref="J46:K46"/>
    <mergeCell ref="E62:P62"/>
    <mergeCell ref="E63:O63"/>
    <mergeCell ref="R63:T63"/>
    <mergeCell ref="F58:I58"/>
    <mergeCell ref="J58:K58"/>
    <mergeCell ref="L58:P58"/>
    <mergeCell ref="R58:T58"/>
    <mergeCell ref="E44:E61"/>
    <mergeCell ref="L46:P46"/>
    <mergeCell ref="R46:T46"/>
    <mergeCell ref="F44:I44"/>
    <mergeCell ref="J44:K44"/>
    <mergeCell ref="F47:I47"/>
    <mergeCell ref="J47:K47"/>
    <mergeCell ref="J45:K45"/>
    <mergeCell ref="F54:I54"/>
    <mergeCell ref="J54:K54"/>
    <mergeCell ref="L54:P54"/>
    <mergeCell ref="R54:T54"/>
    <mergeCell ref="L55:P55"/>
    <mergeCell ref="S1:T3"/>
    <mergeCell ref="Q15:T18"/>
    <mergeCell ref="G16:I19"/>
    <mergeCell ref="J16:K18"/>
    <mergeCell ref="Q19:T25"/>
    <mergeCell ref="E23:F25"/>
    <mergeCell ref="G23:P25"/>
    <mergeCell ref="D12:O15"/>
    <mergeCell ref="E27:G27"/>
    <mergeCell ref="J27:K27"/>
    <mergeCell ref="L27:Q27"/>
    <mergeCell ref="F31:I33"/>
    <mergeCell ref="R44:T44"/>
    <mergeCell ref="F45:I45"/>
    <mergeCell ref="F52:I52"/>
    <mergeCell ref="L48:P48"/>
    <mergeCell ref="R48:T48"/>
    <mergeCell ref="F35:I39"/>
    <mergeCell ref="F49:I49"/>
    <mergeCell ref="J49:K49"/>
    <mergeCell ref="L49:P49"/>
    <mergeCell ref="R49:T49"/>
    <mergeCell ref="E43:I43"/>
    <mergeCell ref="F51:I51"/>
    <mergeCell ref="J51:K51"/>
    <mergeCell ref="J43:K43"/>
    <mergeCell ref="L43:P43"/>
    <mergeCell ref="F46:I46"/>
    <mergeCell ref="L50:P50"/>
    <mergeCell ref="R50:T50"/>
    <mergeCell ref="L45:P45"/>
    <mergeCell ref="L44:P44"/>
    <mergeCell ref="F48:I48"/>
    <mergeCell ref="J48:K48"/>
    <mergeCell ref="L51:P51"/>
    <mergeCell ref="R51:T51"/>
    <mergeCell ref="F50:I50"/>
    <mergeCell ref="J50:K50"/>
    <mergeCell ref="K35:L39"/>
    <mergeCell ref="R62:T62"/>
    <mergeCell ref="F61:I61"/>
    <mergeCell ref="J61:K61"/>
    <mergeCell ref="L61:P61"/>
    <mergeCell ref="R61:T61"/>
    <mergeCell ref="J57:K57"/>
    <mergeCell ref="L57:P57"/>
    <mergeCell ref="R45:T45"/>
    <mergeCell ref="F57:I57"/>
    <mergeCell ref="F55:I55"/>
    <mergeCell ref="J55:K55"/>
    <mergeCell ref="R57:T57"/>
    <mergeCell ref="J52:K52"/>
    <mergeCell ref="L52:P52"/>
    <mergeCell ref="R52:T52"/>
    <mergeCell ref="L47:P47"/>
    <mergeCell ref="R47:T47"/>
  </mergeCells>
  <phoneticPr fontId="7"/>
  <pageMargins left="0.41" right="0.47" top="0.22" bottom="0.31" header="0.43" footer="0.65"/>
  <pageSetup paperSize="9" scale="3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125"/>
  <sheetViews>
    <sheetView topLeftCell="A86" workbookViewId="0">
      <selection activeCell="K3" sqref="K3"/>
    </sheetView>
  </sheetViews>
  <sheetFormatPr defaultRowHeight="13.2" x14ac:dyDescent="0.2"/>
  <cols>
    <col min="1" max="1" width="5.33203125" customWidth="1"/>
    <col min="2" max="2" width="18.44140625" customWidth="1"/>
    <col min="3" max="3" width="7" customWidth="1"/>
    <col min="4" max="4" width="6.109375" customWidth="1"/>
    <col min="5" max="5" width="7.6640625" customWidth="1"/>
    <col min="6" max="6" width="8.6640625" customWidth="1"/>
    <col min="7" max="11" width="11.88671875" customWidth="1"/>
    <col min="12" max="12" width="20.88671875" customWidth="1"/>
  </cols>
  <sheetData>
    <row r="1" spans="1:12" ht="18" customHeight="1" x14ac:dyDescent="0.2">
      <c r="A1" s="28" t="s">
        <v>10</v>
      </c>
      <c r="B1" s="28" t="s">
        <v>18</v>
      </c>
      <c r="C1" s="28" t="s">
        <v>11</v>
      </c>
      <c r="D1" s="28" t="s">
        <v>19</v>
      </c>
      <c r="E1" s="28" t="s">
        <v>12</v>
      </c>
      <c r="F1" s="28" t="s">
        <v>13</v>
      </c>
      <c r="G1" s="28" t="s">
        <v>14</v>
      </c>
      <c r="H1" s="28" t="s">
        <v>15</v>
      </c>
      <c r="I1" s="28" t="s">
        <v>21</v>
      </c>
      <c r="J1" s="28" t="s">
        <v>16</v>
      </c>
      <c r="K1" s="28" t="s">
        <v>17</v>
      </c>
      <c r="L1" s="28" t="s">
        <v>20</v>
      </c>
    </row>
    <row r="2" spans="1:12" x14ac:dyDescent="0.2">
      <c r="A2">
        <v>4</v>
      </c>
      <c r="B2" t="s">
        <v>35</v>
      </c>
      <c r="C2" t="s">
        <v>36</v>
      </c>
      <c r="D2" t="s">
        <v>37</v>
      </c>
      <c r="E2" s="33" t="s">
        <v>38</v>
      </c>
      <c r="F2">
        <v>100</v>
      </c>
      <c r="G2" s="31">
        <v>2310</v>
      </c>
      <c r="H2" s="31"/>
      <c r="J2" s="30">
        <f t="shared" ref="J2" si="0">IF(ISERROR((((H2+G2)/1.1)+I2)/F2),"",((((H2+G2)/1.1)+I2)/F2))</f>
        <v>21</v>
      </c>
      <c r="K2" s="30">
        <f>IF(ISERROR(J2*130%),"",J2*200%)</f>
        <v>42</v>
      </c>
      <c r="L2" s="32"/>
    </row>
    <row r="3" spans="1:12" x14ac:dyDescent="0.2">
      <c r="E3" s="33"/>
      <c r="G3" s="31"/>
      <c r="H3" s="31"/>
      <c r="J3" s="30" t="str">
        <f t="shared" ref="J3:J17" si="1">IF(ISERROR((((H3+G3)/1.1)+I3)/F3),"",((((H3+G3)/1.1)+I3)/F3))</f>
        <v/>
      </c>
      <c r="K3" s="30" t="str">
        <f t="shared" ref="K3:K17" si="2">IF(ISERROR(J3*130%),"",J3*130%)</f>
        <v/>
      </c>
      <c r="L3" s="32"/>
    </row>
    <row r="4" spans="1:12" x14ac:dyDescent="0.2">
      <c r="E4" s="33"/>
      <c r="G4" s="31"/>
      <c r="H4" s="31"/>
      <c r="J4" s="30" t="str">
        <f t="shared" si="1"/>
        <v/>
      </c>
      <c r="K4" s="30" t="str">
        <f t="shared" si="2"/>
        <v/>
      </c>
      <c r="L4" s="32"/>
    </row>
    <row r="5" spans="1:12" x14ac:dyDescent="0.2">
      <c r="E5" s="33"/>
      <c r="G5" s="31"/>
      <c r="H5" s="31"/>
      <c r="J5" s="30" t="str">
        <f t="shared" si="1"/>
        <v/>
      </c>
      <c r="K5" s="30" t="str">
        <f t="shared" si="2"/>
        <v/>
      </c>
      <c r="L5" s="32"/>
    </row>
    <row r="6" spans="1:12" x14ac:dyDescent="0.2">
      <c r="E6" s="33"/>
      <c r="G6" s="31"/>
      <c r="H6" s="31"/>
      <c r="J6" s="30" t="str">
        <f t="shared" si="1"/>
        <v/>
      </c>
      <c r="K6" s="30" t="str">
        <f t="shared" si="2"/>
        <v/>
      </c>
      <c r="L6" s="32"/>
    </row>
    <row r="7" spans="1:12" x14ac:dyDescent="0.2">
      <c r="E7" s="33"/>
      <c r="G7" s="31"/>
      <c r="H7" s="31"/>
      <c r="J7" s="30" t="str">
        <f t="shared" si="1"/>
        <v/>
      </c>
      <c r="K7" s="30" t="str">
        <f t="shared" si="2"/>
        <v/>
      </c>
      <c r="L7" s="32"/>
    </row>
    <row r="8" spans="1:12" x14ac:dyDescent="0.2">
      <c r="E8" s="33"/>
      <c r="G8" s="31"/>
      <c r="H8" s="31"/>
      <c r="J8" s="30" t="str">
        <f t="shared" si="1"/>
        <v/>
      </c>
      <c r="K8" s="30" t="str">
        <f t="shared" si="2"/>
        <v/>
      </c>
      <c r="L8" s="32"/>
    </row>
    <row r="9" spans="1:12" x14ac:dyDescent="0.2">
      <c r="E9" s="33"/>
      <c r="G9" s="31"/>
      <c r="H9" s="31"/>
      <c r="J9" s="30" t="str">
        <f t="shared" si="1"/>
        <v/>
      </c>
      <c r="K9" s="30" t="str">
        <f t="shared" si="2"/>
        <v/>
      </c>
      <c r="L9" s="32"/>
    </row>
    <row r="10" spans="1:12" x14ac:dyDescent="0.2">
      <c r="E10" s="33"/>
      <c r="H10" s="31"/>
      <c r="J10" s="30" t="str">
        <f t="shared" si="1"/>
        <v/>
      </c>
      <c r="K10" s="30" t="str">
        <f t="shared" si="2"/>
        <v/>
      </c>
      <c r="L10" s="32"/>
    </row>
    <row r="11" spans="1:12" x14ac:dyDescent="0.2">
      <c r="E11" s="33"/>
      <c r="G11" s="31"/>
      <c r="H11" s="31"/>
      <c r="J11" s="30" t="str">
        <f t="shared" si="1"/>
        <v/>
      </c>
      <c r="K11" s="30" t="str">
        <f t="shared" si="2"/>
        <v/>
      </c>
      <c r="L11" s="32"/>
    </row>
    <row r="12" spans="1:12" x14ac:dyDescent="0.2">
      <c r="E12" s="33"/>
      <c r="G12" s="31"/>
      <c r="H12" s="31"/>
      <c r="J12" s="30" t="str">
        <f t="shared" si="1"/>
        <v/>
      </c>
      <c r="K12" s="30" t="str">
        <f t="shared" si="2"/>
        <v/>
      </c>
      <c r="L12" s="32"/>
    </row>
    <row r="13" spans="1:12" x14ac:dyDescent="0.2">
      <c r="E13" s="33"/>
      <c r="G13" s="31"/>
      <c r="H13" s="31"/>
      <c r="J13" s="30" t="str">
        <f t="shared" si="1"/>
        <v/>
      </c>
      <c r="K13" s="30" t="str">
        <f t="shared" si="2"/>
        <v/>
      </c>
      <c r="L13" s="32"/>
    </row>
    <row r="14" spans="1:12" x14ac:dyDescent="0.2">
      <c r="E14" s="33"/>
      <c r="G14" s="31"/>
      <c r="H14" s="31"/>
      <c r="J14" s="30" t="str">
        <f t="shared" si="1"/>
        <v/>
      </c>
      <c r="K14" s="30" t="str">
        <f t="shared" si="2"/>
        <v/>
      </c>
      <c r="L14" s="32"/>
    </row>
    <row r="15" spans="1:12" x14ac:dyDescent="0.2">
      <c r="E15" s="33"/>
      <c r="G15" s="31"/>
      <c r="H15" s="31"/>
      <c r="J15" s="30" t="str">
        <f t="shared" si="1"/>
        <v/>
      </c>
      <c r="K15" s="30" t="str">
        <f t="shared" si="2"/>
        <v/>
      </c>
      <c r="L15" s="32"/>
    </row>
    <row r="16" spans="1:12" x14ac:dyDescent="0.2">
      <c r="E16" s="33"/>
      <c r="G16" s="31"/>
      <c r="H16" s="31"/>
      <c r="J16" s="30" t="str">
        <f t="shared" si="1"/>
        <v/>
      </c>
      <c r="K16" s="30" t="str">
        <f t="shared" si="2"/>
        <v/>
      </c>
      <c r="L16" s="32"/>
    </row>
    <row r="17" spans="5:12" x14ac:dyDescent="0.2">
      <c r="E17" s="33"/>
      <c r="G17" s="31"/>
      <c r="H17" s="31"/>
      <c r="J17" s="30" t="str">
        <f t="shared" si="1"/>
        <v/>
      </c>
      <c r="K17" s="30" t="str">
        <f t="shared" si="2"/>
        <v/>
      </c>
      <c r="L17" s="32"/>
    </row>
    <row r="18" spans="5:12" x14ac:dyDescent="0.2">
      <c r="E18" s="33"/>
      <c r="G18" s="31"/>
      <c r="H18" s="31"/>
      <c r="J18" s="30" t="str">
        <f t="shared" ref="J18:J34" si="3">IF(ISERROR((((H18+G18)/1.1)+I18)/F18),"",((((H18+G18)/1.1)+I18)/F18))</f>
        <v/>
      </c>
      <c r="K18" s="30" t="str">
        <f t="shared" ref="K18:K34" si="4">IF(ISERROR(J18*130%),"",J18*120%)</f>
        <v/>
      </c>
      <c r="L18" s="32"/>
    </row>
    <row r="19" spans="5:12" x14ac:dyDescent="0.2">
      <c r="E19" s="33"/>
      <c r="G19" s="31"/>
      <c r="H19" s="31"/>
      <c r="J19" s="30" t="str">
        <f t="shared" si="3"/>
        <v/>
      </c>
      <c r="K19" s="30" t="str">
        <f t="shared" si="4"/>
        <v/>
      </c>
      <c r="L19" s="32"/>
    </row>
    <row r="20" spans="5:12" x14ac:dyDescent="0.2">
      <c r="E20" s="33"/>
      <c r="G20" s="31"/>
      <c r="H20" s="31"/>
      <c r="J20" s="30" t="str">
        <f t="shared" si="3"/>
        <v/>
      </c>
      <c r="K20" s="30" t="str">
        <f t="shared" si="4"/>
        <v/>
      </c>
      <c r="L20" s="32"/>
    </row>
    <row r="21" spans="5:12" x14ac:dyDescent="0.2">
      <c r="E21" s="33"/>
      <c r="G21" s="31"/>
      <c r="H21" s="31"/>
      <c r="J21" s="30" t="str">
        <f t="shared" si="3"/>
        <v/>
      </c>
      <c r="K21" s="30" t="str">
        <f t="shared" si="4"/>
        <v/>
      </c>
      <c r="L21" s="32"/>
    </row>
    <row r="22" spans="5:12" x14ac:dyDescent="0.2">
      <c r="E22" s="33"/>
      <c r="G22" s="31"/>
      <c r="H22" s="31"/>
      <c r="J22" s="30" t="str">
        <f t="shared" si="3"/>
        <v/>
      </c>
      <c r="K22" s="30" t="str">
        <f t="shared" si="4"/>
        <v/>
      </c>
      <c r="L22" s="32"/>
    </row>
    <row r="23" spans="5:12" x14ac:dyDescent="0.2">
      <c r="E23" s="33"/>
      <c r="G23" s="31"/>
      <c r="H23" s="31"/>
      <c r="J23" s="30" t="str">
        <f t="shared" si="3"/>
        <v/>
      </c>
      <c r="K23" s="30" t="str">
        <f t="shared" si="4"/>
        <v/>
      </c>
      <c r="L23" s="32"/>
    </row>
    <row r="24" spans="5:12" x14ac:dyDescent="0.2">
      <c r="E24" s="33"/>
      <c r="G24" s="31"/>
      <c r="H24" s="31"/>
      <c r="J24" s="30" t="str">
        <f t="shared" si="3"/>
        <v/>
      </c>
      <c r="K24" s="30" t="str">
        <f t="shared" si="4"/>
        <v/>
      </c>
      <c r="L24" s="32"/>
    </row>
    <row r="25" spans="5:12" x14ac:dyDescent="0.2">
      <c r="E25" s="33"/>
      <c r="G25" s="31"/>
      <c r="H25" s="31"/>
      <c r="J25" s="30" t="str">
        <f t="shared" si="3"/>
        <v/>
      </c>
      <c r="K25" s="30" t="str">
        <f t="shared" si="4"/>
        <v/>
      </c>
      <c r="L25" s="32"/>
    </row>
    <row r="26" spans="5:12" x14ac:dyDescent="0.2">
      <c r="E26" s="33"/>
      <c r="G26" s="31"/>
      <c r="H26" s="31"/>
      <c r="J26" s="30" t="str">
        <f t="shared" si="3"/>
        <v/>
      </c>
      <c r="K26" s="30" t="str">
        <f t="shared" si="4"/>
        <v/>
      </c>
      <c r="L26" s="32"/>
    </row>
    <row r="27" spans="5:12" x14ac:dyDescent="0.2">
      <c r="E27" s="33"/>
      <c r="G27" s="31"/>
      <c r="H27" s="31"/>
      <c r="J27" s="30" t="str">
        <f t="shared" si="3"/>
        <v/>
      </c>
      <c r="K27" s="30" t="str">
        <f t="shared" si="4"/>
        <v/>
      </c>
      <c r="L27" s="32"/>
    </row>
    <row r="28" spans="5:12" x14ac:dyDescent="0.2">
      <c r="E28" s="33"/>
      <c r="G28" s="31"/>
      <c r="H28" s="31"/>
      <c r="J28" s="30" t="str">
        <f t="shared" si="3"/>
        <v/>
      </c>
      <c r="K28" s="30" t="str">
        <f t="shared" si="4"/>
        <v/>
      </c>
      <c r="L28" s="32"/>
    </row>
    <row r="29" spans="5:12" x14ac:dyDescent="0.2">
      <c r="E29" s="33"/>
      <c r="G29" s="31"/>
      <c r="H29" s="31"/>
      <c r="J29" s="30" t="str">
        <f t="shared" si="3"/>
        <v/>
      </c>
      <c r="K29" s="30" t="str">
        <f t="shared" si="4"/>
        <v/>
      </c>
      <c r="L29" s="32"/>
    </row>
    <row r="30" spans="5:12" x14ac:dyDescent="0.2">
      <c r="E30" s="33"/>
      <c r="G30" s="31"/>
      <c r="H30" s="31"/>
      <c r="J30" s="30" t="str">
        <f t="shared" si="3"/>
        <v/>
      </c>
      <c r="K30" s="30" t="str">
        <f t="shared" si="4"/>
        <v/>
      </c>
      <c r="L30" s="32"/>
    </row>
    <row r="31" spans="5:12" x14ac:dyDescent="0.2">
      <c r="E31" s="33"/>
      <c r="G31" s="31"/>
      <c r="H31" s="31"/>
      <c r="J31" s="30" t="str">
        <f t="shared" si="3"/>
        <v/>
      </c>
      <c r="K31" s="30" t="str">
        <f t="shared" si="4"/>
        <v/>
      </c>
      <c r="L31" s="32"/>
    </row>
    <row r="32" spans="5:12" x14ac:dyDescent="0.2">
      <c r="E32" s="33"/>
      <c r="G32" s="31"/>
      <c r="H32" s="31"/>
      <c r="J32" s="30" t="str">
        <f t="shared" si="3"/>
        <v/>
      </c>
      <c r="K32" s="30" t="str">
        <f t="shared" si="4"/>
        <v/>
      </c>
      <c r="L32" s="32"/>
    </row>
    <row r="33" spans="5:12" x14ac:dyDescent="0.2">
      <c r="E33" s="33"/>
      <c r="G33" s="31"/>
      <c r="H33" s="31"/>
      <c r="J33" s="30" t="str">
        <f t="shared" si="3"/>
        <v/>
      </c>
      <c r="K33" s="30" t="str">
        <f t="shared" si="4"/>
        <v/>
      </c>
      <c r="L33" s="32"/>
    </row>
    <row r="34" spans="5:12" x14ac:dyDescent="0.2">
      <c r="E34" s="33"/>
      <c r="G34" s="31"/>
      <c r="H34" s="31"/>
      <c r="J34" s="30" t="str">
        <f t="shared" si="3"/>
        <v/>
      </c>
      <c r="K34" s="30" t="str">
        <f t="shared" si="4"/>
        <v/>
      </c>
      <c r="L34" s="32"/>
    </row>
    <row r="35" spans="5:12" x14ac:dyDescent="0.2">
      <c r="E35" s="33"/>
      <c r="G35" s="31"/>
      <c r="H35" s="31"/>
      <c r="J35" s="30"/>
      <c r="K35" s="30"/>
      <c r="L35" s="32"/>
    </row>
    <row r="36" spans="5:12" x14ac:dyDescent="0.2">
      <c r="E36" s="33"/>
      <c r="G36" s="31"/>
      <c r="H36" s="31"/>
      <c r="J36" s="30"/>
      <c r="K36" s="30"/>
      <c r="L36" s="32"/>
    </row>
    <row r="37" spans="5:12" x14ac:dyDescent="0.2">
      <c r="E37" s="33"/>
      <c r="G37" s="31"/>
      <c r="H37" s="31"/>
      <c r="J37" s="30"/>
      <c r="K37" s="30"/>
      <c r="L37" s="32"/>
    </row>
    <row r="38" spans="5:12" ht="12.6" customHeight="1" x14ac:dyDescent="0.2">
      <c r="E38" s="33"/>
      <c r="G38" s="31"/>
      <c r="H38" s="31"/>
      <c r="J38" s="30"/>
      <c r="K38" s="30"/>
      <c r="L38" s="32"/>
    </row>
    <row r="40" spans="5:12" x14ac:dyDescent="0.2">
      <c r="E40" s="33"/>
      <c r="G40" s="31"/>
      <c r="H40" s="31"/>
      <c r="J40" s="30"/>
      <c r="K40" s="30"/>
      <c r="L40" s="32"/>
    </row>
    <row r="41" spans="5:12" x14ac:dyDescent="0.2">
      <c r="E41" s="33"/>
      <c r="G41" s="31"/>
      <c r="H41" s="31"/>
      <c r="J41" s="30"/>
      <c r="K41" s="30"/>
      <c r="L41" s="32"/>
    </row>
    <row r="42" spans="5:12" x14ac:dyDescent="0.2">
      <c r="E42" s="33"/>
      <c r="G42" s="31"/>
      <c r="H42" s="31"/>
      <c r="J42" s="30"/>
      <c r="K42" s="30"/>
      <c r="L42" s="32"/>
    </row>
    <row r="44" spans="5:12" x14ac:dyDescent="0.2">
      <c r="E44" s="33"/>
      <c r="G44" s="31"/>
      <c r="H44" s="31"/>
      <c r="J44" s="30"/>
      <c r="K44" s="30"/>
      <c r="L44" s="32"/>
    </row>
    <row r="45" spans="5:12" ht="15" customHeight="1" x14ac:dyDescent="0.2"/>
    <row r="46" spans="5:12" ht="15" customHeight="1" x14ac:dyDescent="0.2">
      <c r="E46" s="33"/>
      <c r="G46" s="31"/>
      <c r="H46" s="31"/>
      <c r="J46" s="30"/>
      <c r="K46" s="30"/>
      <c r="L46" s="32"/>
    </row>
    <row r="47" spans="5:12" ht="15" customHeight="1" x14ac:dyDescent="0.2">
      <c r="E47" s="33"/>
      <c r="G47" s="31"/>
      <c r="H47" s="31"/>
      <c r="J47" s="30"/>
      <c r="K47" s="30"/>
      <c r="L47" s="32"/>
    </row>
    <row r="48" spans="5:12" ht="15" customHeight="1" x14ac:dyDescent="0.2">
      <c r="E48" s="33"/>
      <c r="G48" s="31"/>
      <c r="H48" s="31"/>
      <c r="J48" s="30"/>
      <c r="K48" s="30"/>
      <c r="L48" s="32"/>
    </row>
    <row r="49" spans="5:12" ht="15" customHeight="1" x14ac:dyDescent="0.2">
      <c r="E49" s="33"/>
      <c r="G49" s="31"/>
      <c r="H49" s="31"/>
      <c r="J49" s="30"/>
      <c r="K49" s="30"/>
      <c r="L49" s="32"/>
    </row>
    <row r="50" spans="5:12" ht="15" customHeight="1" x14ac:dyDescent="0.2">
      <c r="E50" s="33"/>
      <c r="G50" s="31"/>
      <c r="H50" s="31"/>
      <c r="J50" s="30"/>
      <c r="K50" s="30"/>
      <c r="L50" s="32"/>
    </row>
    <row r="51" spans="5:12" ht="15" customHeight="1" x14ac:dyDescent="0.2">
      <c r="E51" s="33"/>
      <c r="G51" s="31"/>
      <c r="H51" s="31"/>
      <c r="J51" s="30"/>
      <c r="K51" s="30"/>
    </row>
    <row r="52" spans="5:12" ht="15" customHeight="1" x14ac:dyDescent="0.2">
      <c r="E52" s="33"/>
      <c r="G52" s="31"/>
      <c r="H52" s="31"/>
      <c r="J52" s="30"/>
      <c r="K52" s="30"/>
      <c r="L52" s="32"/>
    </row>
    <row r="53" spans="5:12" ht="15" customHeight="1" x14ac:dyDescent="0.2">
      <c r="E53" s="33"/>
      <c r="G53" s="31"/>
      <c r="H53" s="31"/>
      <c r="J53" s="30"/>
      <c r="K53" s="30"/>
    </row>
    <row r="54" spans="5:12" ht="15" customHeight="1" x14ac:dyDescent="0.2"/>
    <row r="55" spans="5:12" ht="15" customHeight="1" x14ac:dyDescent="0.2"/>
    <row r="56" spans="5:12" ht="15" customHeight="1" x14ac:dyDescent="0.2">
      <c r="E56" s="33"/>
      <c r="G56" s="31"/>
      <c r="H56" s="31"/>
      <c r="J56" s="30"/>
      <c r="K56" s="30"/>
      <c r="L56" s="32"/>
    </row>
    <row r="57" spans="5:12" ht="15" customHeight="1" x14ac:dyDescent="0.2">
      <c r="E57" s="33"/>
      <c r="G57" s="31"/>
      <c r="H57" s="31"/>
      <c r="J57" s="30"/>
      <c r="K57" s="30"/>
    </row>
    <row r="58" spans="5:12" ht="15" customHeight="1" x14ac:dyDescent="0.2">
      <c r="E58" s="33"/>
      <c r="G58" s="31"/>
      <c r="H58" s="31"/>
      <c r="J58" s="30"/>
      <c r="K58" s="30"/>
      <c r="L58" s="32"/>
    </row>
    <row r="59" spans="5:12" ht="15" customHeight="1" x14ac:dyDescent="0.2">
      <c r="E59" s="33"/>
      <c r="G59" s="31"/>
      <c r="H59" s="31"/>
      <c r="J59" s="30"/>
      <c r="K59" s="30"/>
    </row>
    <row r="60" spans="5:12" ht="15" customHeight="1" x14ac:dyDescent="0.2"/>
    <row r="61" spans="5:12" ht="15" customHeight="1" x14ac:dyDescent="0.2"/>
    <row r="62" spans="5:12" ht="15" customHeight="1" x14ac:dyDescent="0.2"/>
    <row r="63" spans="5:12" ht="15" customHeight="1" x14ac:dyDescent="0.2">
      <c r="E63" s="33"/>
      <c r="G63" s="31"/>
      <c r="H63" s="31"/>
      <c r="J63" s="30"/>
      <c r="K63" s="30"/>
      <c r="L63" s="32"/>
    </row>
    <row r="64" spans="5:12" ht="15" customHeight="1" x14ac:dyDescent="0.2">
      <c r="E64" s="33"/>
      <c r="G64" s="31"/>
      <c r="H64" s="31"/>
      <c r="J64" s="30"/>
      <c r="K64" s="30"/>
      <c r="L64" s="32"/>
    </row>
    <row r="65" spans="5:12" ht="15" customHeight="1" x14ac:dyDescent="0.2">
      <c r="E65" s="33"/>
      <c r="G65" s="31"/>
      <c r="H65" s="31"/>
      <c r="J65" s="30"/>
      <c r="K65" s="30"/>
      <c r="L65" s="32"/>
    </row>
    <row r="66" spans="5:12" ht="15" customHeight="1" x14ac:dyDescent="0.2">
      <c r="E66" s="33"/>
      <c r="G66" s="31"/>
      <c r="H66" s="31"/>
      <c r="J66" s="30"/>
      <c r="K66" s="30"/>
      <c r="L66" s="32"/>
    </row>
    <row r="67" spans="5:12" ht="15" customHeight="1" x14ac:dyDescent="0.2">
      <c r="E67" s="33"/>
      <c r="G67" s="31"/>
      <c r="H67" s="31"/>
      <c r="J67" s="30"/>
      <c r="K67" s="30"/>
      <c r="L67" s="32"/>
    </row>
    <row r="68" spans="5:12" ht="15" customHeight="1" x14ac:dyDescent="0.2">
      <c r="E68" s="33"/>
      <c r="G68" s="31"/>
      <c r="H68" s="31"/>
      <c r="J68" s="30"/>
      <c r="K68" s="30"/>
      <c r="L68" s="32"/>
    </row>
    <row r="69" spans="5:12" ht="15" customHeight="1" x14ac:dyDescent="0.2">
      <c r="E69" s="33"/>
      <c r="G69" s="31"/>
      <c r="H69" s="31"/>
      <c r="J69" s="30"/>
      <c r="K69" s="30"/>
      <c r="L69" s="32"/>
    </row>
    <row r="70" spans="5:12" ht="15" customHeight="1" x14ac:dyDescent="0.2">
      <c r="E70" s="33"/>
      <c r="G70" s="31"/>
      <c r="H70" s="31"/>
      <c r="J70" s="30"/>
      <c r="K70" s="30"/>
    </row>
    <row r="71" spans="5:12" ht="15" customHeight="1" x14ac:dyDescent="0.2">
      <c r="E71" s="33"/>
      <c r="G71" s="31"/>
      <c r="H71" s="31"/>
      <c r="J71" s="30"/>
      <c r="K71" s="30"/>
      <c r="L71" s="32"/>
    </row>
    <row r="72" spans="5:12" ht="15" customHeight="1" x14ac:dyDescent="0.2"/>
    <row r="73" spans="5:12" ht="15" customHeight="1" x14ac:dyDescent="0.2"/>
    <row r="74" spans="5:12" ht="15" customHeight="1" x14ac:dyDescent="0.2">
      <c r="E74" s="33"/>
      <c r="G74" s="31"/>
      <c r="H74" s="31"/>
      <c r="J74" s="30"/>
      <c r="K74" s="30"/>
      <c r="L74" s="32"/>
    </row>
    <row r="75" spans="5:12" ht="15" customHeight="1" x14ac:dyDescent="0.2">
      <c r="E75" s="33"/>
      <c r="G75" s="31"/>
      <c r="H75" s="31"/>
      <c r="J75" s="30"/>
      <c r="K75" s="30"/>
      <c r="L75" s="32"/>
    </row>
    <row r="76" spans="5:12" ht="15" customHeight="1" x14ac:dyDescent="0.2">
      <c r="E76" s="33"/>
      <c r="G76" s="31"/>
      <c r="H76" s="31"/>
      <c r="J76" s="30"/>
      <c r="K76" s="30"/>
      <c r="L76" s="32"/>
    </row>
    <row r="77" spans="5:12" ht="15" customHeight="1" x14ac:dyDescent="0.2">
      <c r="E77" s="33"/>
      <c r="G77" s="31"/>
      <c r="H77" s="31"/>
      <c r="J77" s="30"/>
      <c r="K77" s="30"/>
      <c r="L77" s="32"/>
    </row>
    <row r="78" spans="5:12" ht="15" customHeight="1" x14ac:dyDescent="0.2">
      <c r="E78" s="33"/>
      <c r="G78" s="31"/>
      <c r="H78" s="31"/>
      <c r="J78" s="30"/>
      <c r="K78" s="30"/>
    </row>
    <row r="79" spans="5:12" ht="15" customHeight="1" x14ac:dyDescent="0.2">
      <c r="E79" s="33"/>
      <c r="G79" s="31"/>
      <c r="H79" s="31"/>
      <c r="J79" s="30"/>
      <c r="K79" s="30"/>
      <c r="L79" s="32"/>
    </row>
    <row r="82" spans="5:12" ht="15" customHeight="1" x14ac:dyDescent="0.2">
      <c r="E82" s="33"/>
      <c r="G82" s="31"/>
      <c r="H82" s="31"/>
      <c r="J82" s="30"/>
      <c r="K82" s="30"/>
      <c r="L82" s="32"/>
    </row>
    <row r="83" spans="5:12" ht="15" customHeight="1" x14ac:dyDescent="0.2">
      <c r="E83" s="33"/>
      <c r="G83" s="31"/>
      <c r="H83" s="31"/>
      <c r="J83" s="30"/>
      <c r="K83" s="30"/>
      <c r="L83" s="32"/>
    </row>
    <row r="84" spans="5:12" ht="15" customHeight="1" x14ac:dyDescent="0.2">
      <c r="E84" s="33"/>
      <c r="G84" s="31"/>
      <c r="H84" s="31"/>
      <c r="J84" s="30"/>
      <c r="K84" s="30"/>
    </row>
    <row r="86" spans="5:12" ht="15" customHeight="1" x14ac:dyDescent="0.2">
      <c r="E86" s="33"/>
      <c r="G86" s="31"/>
      <c r="H86" s="31"/>
      <c r="J86" s="30"/>
      <c r="K86" s="30"/>
      <c r="L86" s="32"/>
    </row>
    <row r="89" spans="5:12" x14ac:dyDescent="0.2">
      <c r="J89" s="30"/>
      <c r="K89" s="30"/>
    </row>
    <row r="90" spans="5:12" x14ac:dyDescent="0.2">
      <c r="J90" s="30"/>
      <c r="K90" s="30"/>
    </row>
    <row r="92" spans="5:12" ht="15" customHeight="1" x14ac:dyDescent="0.2">
      <c r="E92" s="33"/>
      <c r="G92" s="31"/>
      <c r="H92" s="31"/>
      <c r="J92" s="30"/>
      <c r="K92" s="30"/>
      <c r="L92" s="32"/>
    </row>
    <row r="93" spans="5:12" ht="15" customHeight="1" x14ac:dyDescent="0.2">
      <c r="E93" s="33"/>
      <c r="G93" s="31"/>
      <c r="H93" s="31"/>
      <c r="J93" s="30"/>
      <c r="K93" s="30"/>
    </row>
    <row r="94" spans="5:12" x14ac:dyDescent="0.2">
      <c r="E94" s="33"/>
      <c r="G94" s="31"/>
      <c r="H94" s="31"/>
      <c r="J94" s="30"/>
      <c r="K94" s="30"/>
      <c r="L94" s="32"/>
    </row>
    <row r="95" spans="5:12" x14ac:dyDescent="0.2">
      <c r="E95" s="33"/>
      <c r="G95" s="31"/>
      <c r="H95" s="31"/>
      <c r="J95" s="30"/>
      <c r="K95" s="30"/>
      <c r="L95" s="32"/>
    </row>
    <row r="98" spans="5:12" ht="15" customHeight="1" x14ac:dyDescent="0.2">
      <c r="E98" s="33"/>
      <c r="G98" s="31"/>
      <c r="H98" s="31"/>
      <c r="J98" s="30"/>
      <c r="K98" s="30"/>
      <c r="L98" s="32"/>
    </row>
    <row r="99" spans="5:12" ht="15" customHeight="1" x14ac:dyDescent="0.2">
      <c r="E99" s="33"/>
      <c r="G99" s="31"/>
      <c r="H99" s="31"/>
      <c r="J99" s="30"/>
      <c r="K99" s="30"/>
    </row>
    <row r="103" spans="5:12" ht="15" customHeight="1" x14ac:dyDescent="0.2">
      <c r="E103" s="33"/>
      <c r="G103" s="31"/>
      <c r="H103" s="31"/>
      <c r="J103" s="30"/>
      <c r="K103" s="30"/>
    </row>
    <row r="104" spans="5:12" ht="15" customHeight="1" x14ac:dyDescent="0.2">
      <c r="E104" s="33"/>
      <c r="G104" s="31"/>
      <c r="H104" s="31"/>
      <c r="J104" s="30"/>
      <c r="K104" s="30"/>
      <c r="L104" s="32"/>
    </row>
    <row r="105" spans="5:12" ht="15" customHeight="1" x14ac:dyDescent="0.2">
      <c r="E105" s="33"/>
      <c r="G105" s="31"/>
      <c r="H105" s="31"/>
      <c r="J105" s="30"/>
      <c r="K105" s="30"/>
      <c r="L105" s="32"/>
    </row>
    <row r="106" spans="5:12" ht="15" customHeight="1" x14ac:dyDescent="0.2">
      <c r="E106" s="33"/>
      <c r="G106" s="31"/>
      <c r="H106" s="31"/>
      <c r="J106" s="30"/>
      <c r="K106" s="30"/>
      <c r="L106" s="32"/>
    </row>
    <row r="107" spans="5:12" x14ac:dyDescent="0.2">
      <c r="E107" s="33"/>
      <c r="G107" s="31"/>
      <c r="H107" s="31"/>
      <c r="J107" s="30"/>
      <c r="K107" s="30"/>
      <c r="L107" s="32"/>
    </row>
    <row r="110" spans="5:12" ht="15" customHeight="1" x14ac:dyDescent="0.2">
      <c r="E110" s="33"/>
      <c r="G110" s="31"/>
      <c r="H110" s="31"/>
      <c r="J110" s="30"/>
      <c r="K110" s="30"/>
    </row>
    <row r="111" spans="5:12" ht="15" customHeight="1" x14ac:dyDescent="0.2">
      <c r="E111" s="33"/>
      <c r="G111" s="31"/>
      <c r="H111" s="31"/>
      <c r="J111" s="30"/>
      <c r="K111" s="30"/>
      <c r="L111" s="32"/>
    </row>
    <row r="112" spans="5:12" ht="15" customHeight="1" x14ac:dyDescent="0.2">
      <c r="E112" s="33"/>
      <c r="G112" s="31"/>
      <c r="H112" s="31"/>
      <c r="J112" s="30"/>
      <c r="K112" s="30"/>
      <c r="L112" s="32"/>
    </row>
    <row r="113" spans="5:12" ht="15" customHeight="1" x14ac:dyDescent="0.2">
      <c r="E113" s="33"/>
      <c r="G113" s="31"/>
      <c r="H113" s="31"/>
      <c r="J113" s="30"/>
      <c r="K113" s="30"/>
      <c r="L113" s="32"/>
    </row>
    <row r="117" spans="5:12" ht="15" customHeight="1" x14ac:dyDescent="0.2">
      <c r="E117" s="33"/>
      <c r="G117" s="31"/>
      <c r="H117" s="31"/>
      <c r="J117" s="30"/>
      <c r="K117" s="30"/>
      <c r="L117" s="32"/>
    </row>
    <row r="118" spans="5:12" ht="15" customHeight="1" x14ac:dyDescent="0.2">
      <c r="E118" s="33"/>
      <c r="G118" s="31"/>
      <c r="H118" s="31"/>
      <c r="J118" s="30"/>
      <c r="K118" s="30"/>
      <c r="L118" s="32"/>
    </row>
    <row r="119" spans="5:12" x14ac:dyDescent="0.2">
      <c r="E119" s="33"/>
      <c r="G119" s="31"/>
      <c r="H119" s="31"/>
      <c r="J119" s="30"/>
      <c r="K119" s="30"/>
      <c r="L119" s="32"/>
    </row>
    <row r="120" spans="5:12" ht="15" customHeight="1" x14ac:dyDescent="0.2">
      <c r="E120" s="33"/>
      <c r="G120" s="31"/>
      <c r="H120" s="31"/>
      <c r="J120" s="30"/>
      <c r="K120" s="30"/>
    </row>
    <row r="123" spans="5:12" ht="15" customHeight="1" x14ac:dyDescent="0.2">
      <c r="E123" s="33"/>
      <c r="G123" s="31"/>
      <c r="H123" s="31"/>
      <c r="J123" s="30"/>
      <c r="K123" s="30"/>
    </row>
    <row r="124" spans="5:12" ht="15" customHeight="1" x14ac:dyDescent="0.2">
      <c r="E124" s="33"/>
      <c r="G124" s="31"/>
      <c r="H124" s="31"/>
      <c r="J124" s="30"/>
      <c r="K124" s="30"/>
      <c r="L124" s="32"/>
    </row>
    <row r="125" spans="5:12" ht="14.4" customHeight="1" x14ac:dyDescent="0.2">
      <c r="E125" s="33"/>
      <c r="G125" s="31"/>
      <c r="H125" s="31"/>
      <c r="J125" s="30"/>
      <c r="K125" s="30"/>
      <c r="L125" s="32"/>
    </row>
  </sheetData>
  <dataConsolidate/>
  <phoneticPr fontId="7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26EFD-5ACC-477E-8039-4971F223DEA5}">
  <sheetPr>
    <tabColor indexed="23"/>
  </sheetPr>
  <dimension ref="A1:T73"/>
  <sheetViews>
    <sheetView showGridLines="0" view="pageBreakPreview" topLeftCell="C22" zoomScale="40" zoomScaleNormal="40" zoomScaleSheetLayoutView="40" workbookViewId="0">
      <selection activeCell="R54" sqref="R54:T54"/>
    </sheetView>
  </sheetViews>
  <sheetFormatPr defaultRowHeight="13.2" x14ac:dyDescent="0.2"/>
  <cols>
    <col min="1" max="2" width="0.109375" hidden="1" customWidth="1"/>
    <col min="3" max="3" width="4" customWidth="1"/>
    <col min="4" max="4" width="0.6640625" customWidth="1"/>
    <col min="5" max="5" width="4.88671875" customWidth="1"/>
    <col min="6" max="6" width="10.6640625" customWidth="1"/>
    <col min="7" max="7" width="8.77734375" customWidth="1"/>
    <col min="8" max="8" width="49.6640625" customWidth="1"/>
    <col min="9" max="9" width="8" customWidth="1"/>
    <col min="10" max="10" width="7.44140625" customWidth="1"/>
    <col min="11" max="11" width="15.6640625" customWidth="1"/>
    <col min="12" max="13" width="4.88671875" customWidth="1"/>
    <col min="14" max="14" width="4.33203125" customWidth="1"/>
    <col min="15" max="15" width="7" customWidth="1"/>
    <col min="16" max="16" width="3.88671875" customWidth="1"/>
    <col min="17" max="17" width="29.109375" customWidth="1"/>
    <col min="18" max="18" width="4.6640625" customWidth="1"/>
    <col min="19" max="19" width="42.109375" customWidth="1"/>
    <col min="20" max="20" width="33.77734375" customWidth="1"/>
  </cols>
  <sheetData>
    <row r="1" spans="4:20" ht="13.5" customHeight="1" x14ac:dyDescent="0.2">
      <c r="S1" s="90"/>
      <c r="T1" s="90"/>
    </row>
    <row r="2" spans="4:20" ht="13.5" customHeight="1" x14ac:dyDescent="0.2">
      <c r="S2" s="90"/>
      <c r="T2" s="90"/>
    </row>
    <row r="3" spans="4:20" ht="72.599999999999994" customHeight="1" x14ac:dyDescent="0.2">
      <c r="S3" s="90"/>
      <c r="T3" s="90"/>
    </row>
    <row r="8" spans="4:20" ht="13.5" customHeight="1" x14ac:dyDescent="0.2">
      <c r="I8" s="22"/>
      <c r="J8" s="25"/>
      <c r="K8" s="25"/>
      <c r="L8" s="25"/>
      <c r="M8" s="25"/>
      <c r="N8" s="25"/>
      <c r="O8" s="25"/>
      <c r="P8" s="25"/>
      <c r="Q8" s="25"/>
      <c r="R8" s="23"/>
      <c r="S8" s="23"/>
      <c r="T8" s="24"/>
    </row>
    <row r="9" spans="4:20" ht="17.25" customHeight="1" x14ac:dyDescent="0.2">
      <c r="I9" s="22"/>
      <c r="J9" s="25"/>
      <c r="K9" s="25"/>
      <c r="L9" s="25"/>
      <c r="M9" s="25"/>
      <c r="N9" s="25"/>
      <c r="O9" s="25"/>
      <c r="P9" s="25"/>
      <c r="Q9" s="25"/>
      <c r="R9" s="3"/>
      <c r="S9" s="3"/>
      <c r="T9" s="26"/>
    </row>
    <row r="10" spans="4:20" ht="33" customHeight="1" x14ac:dyDescent="0.2">
      <c r="I10" s="10"/>
      <c r="J10" s="25"/>
      <c r="K10" s="25"/>
      <c r="L10" s="25"/>
      <c r="M10" s="25"/>
      <c r="N10" s="25"/>
      <c r="O10" s="25"/>
      <c r="P10" s="25"/>
      <c r="Q10" s="25"/>
      <c r="R10" s="3"/>
      <c r="S10" s="3"/>
      <c r="T10" s="26"/>
    </row>
    <row r="11" spans="4:20" ht="57.75" customHeight="1" x14ac:dyDescent="0.2">
      <c r="I11" s="10"/>
      <c r="J11" s="25"/>
      <c r="K11" s="25"/>
      <c r="L11" s="25"/>
      <c r="M11" s="25"/>
      <c r="N11" s="25"/>
      <c r="O11" s="25"/>
      <c r="P11" s="25"/>
      <c r="Q11" s="25"/>
      <c r="R11" s="3"/>
      <c r="S11" s="3"/>
      <c r="T11" s="26"/>
    </row>
    <row r="12" spans="4:20" ht="33" customHeight="1" x14ac:dyDescent="0.2"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25"/>
      <c r="Q12" s="25"/>
      <c r="R12" s="3"/>
      <c r="S12" s="3"/>
      <c r="T12" s="26"/>
    </row>
    <row r="13" spans="4:20" ht="25.5" customHeight="1" x14ac:dyDescent="0.2"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3"/>
      <c r="Q13" s="10"/>
      <c r="R13" s="3"/>
      <c r="S13" s="3"/>
      <c r="T13" s="26"/>
    </row>
    <row r="14" spans="4:20" ht="48.75" customHeight="1" x14ac:dyDescent="0.2"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3"/>
      <c r="Q14" s="10"/>
      <c r="R14" s="3"/>
      <c r="S14" s="3"/>
      <c r="T14" s="9"/>
    </row>
    <row r="15" spans="4:20" ht="12" customHeight="1" x14ac:dyDescent="0.2"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Q15" s="91"/>
      <c r="R15" s="91"/>
      <c r="S15" s="91"/>
      <c r="T15" s="91"/>
    </row>
    <row r="16" spans="4:20" ht="23.25" customHeight="1" x14ac:dyDescent="0.2">
      <c r="G16" s="92"/>
      <c r="H16" s="93"/>
      <c r="I16" s="93"/>
      <c r="J16" s="94"/>
      <c r="K16" s="94"/>
      <c r="P16" s="18"/>
      <c r="Q16" s="91"/>
      <c r="R16" s="91"/>
      <c r="S16" s="91"/>
      <c r="T16" s="91"/>
    </row>
    <row r="17" spans="5:20" ht="17.25" customHeight="1" x14ac:dyDescent="0.2">
      <c r="G17" s="93"/>
      <c r="H17" s="93"/>
      <c r="I17" s="93"/>
      <c r="J17" s="94"/>
      <c r="K17" s="94"/>
      <c r="L17" s="12"/>
      <c r="M17" s="12"/>
      <c r="N17" s="12"/>
      <c r="O17" s="12"/>
      <c r="P17" s="18"/>
      <c r="Q17" s="91"/>
      <c r="R17" s="91"/>
      <c r="S17" s="91"/>
      <c r="T17" s="91"/>
    </row>
    <row r="18" spans="5:20" ht="6.75" customHeight="1" x14ac:dyDescent="0.2">
      <c r="G18" s="93"/>
      <c r="H18" s="93"/>
      <c r="I18" s="93"/>
      <c r="J18" s="94"/>
      <c r="K18" s="94"/>
      <c r="L18" s="12"/>
      <c r="M18" s="12"/>
      <c r="N18" s="12"/>
      <c r="O18" s="12"/>
      <c r="P18" s="18"/>
      <c r="Q18" s="91"/>
      <c r="R18" s="91"/>
      <c r="S18" s="91"/>
      <c r="T18" s="91"/>
    </row>
    <row r="19" spans="5:20" ht="6.75" customHeight="1" x14ac:dyDescent="0.2">
      <c r="G19" s="93"/>
      <c r="H19" s="93"/>
      <c r="I19" s="93"/>
      <c r="J19" s="20"/>
      <c r="K19" s="20"/>
      <c r="L19" s="12"/>
      <c r="M19" s="12"/>
      <c r="N19" s="12"/>
      <c r="O19" s="12"/>
      <c r="P19" s="7"/>
      <c r="Q19" s="95"/>
      <c r="R19" s="95"/>
      <c r="S19" s="95"/>
      <c r="T19" s="95"/>
    </row>
    <row r="20" spans="5:20" ht="13.5" customHeight="1" x14ac:dyDescent="0.2">
      <c r="G20" s="4"/>
      <c r="H20" s="4"/>
      <c r="I20" s="4"/>
      <c r="J20" s="11"/>
      <c r="K20" s="11"/>
      <c r="L20" s="12"/>
      <c r="M20" s="12"/>
      <c r="N20" s="12"/>
      <c r="O20" s="12"/>
      <c r="P20" s="6"/>
      <c r="Q20" s="95"/>
      <c r="R20" s="95"/>
      <c r="S20" s="95"/>
      <c r="T20" s="95"/>
    </row>
    <row r="21" spans="5:20" ht="13.5" customHeight="1" x14ac:dyDescent="0.2">
      <c r="F21" s="3"/>
      <c r="G21" s="4"/>
      <c r="H21" s="4"/>
      <c r="I21" s="4"/>
      <c r="J21" s="4"/>
      <c r="K21" s="12"/>
      <c r="L21" s="12"/>
      <c r="M21" s="12"/>
      <c r="N21" s="12"/>
      <c r="O21" s="12"/>
      <c r="P21" s="6"/>
      <c r="Q21" s="95"/>
      <c r="R21" s="95"/>
      <c r="S21" s="95"/>
      <c r="T21" s="95"/>
    </row>
    <row r="22" spans="5:20" ht="26.25" customHeight="1" x14ac:dyDescent="0.2">
      <c r="F22" s="3"/>
      <c r="H22" s="14"/>
      <c r="I22" s="14"/>
      <c r="L22" s="11"/>
      <c r="M22" s="11"/>
      <c r="N22" s="11"/>
      <c r="O22" s="11"/>
      <c r="P22" s="6"/>
      <c r="Q22" s="95"/>
      <c r="R22" s="95"/>
      <c r="S22" s="95"/>
      <c r="T22" s="95"/>
    </row>
    <row r="23" spans="5:20" ht="31.5" customHeight="1" x14ac:dyDescent="0.2">
      <c r="E23" s="96"/>
      <c r="F23" s="96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5"/>
      <c r="R23" s="95"/>
      <c r="S23" s="95"/>
      <c r="T23" s="95"/>
    </row>
    <row r="24" spans="5:20" ht="17.25" customHeight="1" x14ac:dyDescent="0.2">
      <c r="E24" s="96"/>
      <c r="F24" s="96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5"/>
      <c r="R24" s="95"/>
      <c r="S24" s="95"/>
      <c r="T24" s="95"/>
    </row>
    <row r="25" spans="5:20" ht="11.25" customHeight="1" x14ac:dyDescent="0.2">
      <c r="E25" s="96"/>
      <c r="F25" s="96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5"/>
      <c r="R25" s="95"/>
      <c r="S25" s="95"/>
      <c r="T25" s="95"/>
    </row>
    <row r="26" spans="5:20" ht="8.25" customHeight="1" x14ac:dyDescent="0.2"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T26" s="6"/>
    </row>
    <row r="27" spans="5:20" ht="40.5" customHeight="1" x14ac:dyDescent="0.35">
      <c r="E27" s="147"/>
      <c r="F27" s="147"/>
      <c r="G27" s="147"/>
      <c r="H27" s="34"/>
      <c r="I27" s="34"/>
      <c r="J27" s="148"/>
      <c r="K27" s="148"/>
      <c r="L27" s="148"/>
      <c r="M27" s="148"/>
      <c r="N27" s="148"/>
      <c r="O27" s="148"/>
      <c r="P27" s="148"/>
      <c r="Q27" s="148"/>
      <c r="R27" s="3"/>
      <c r="S27" s="5"/>
    </row>
    <row r="28" spans="5:20" ht="48" customHeight="1" x14ac:dyDescent="0.35">
      <c r="E28" s="147"/>
      <c r="F28" s="147"/>
      <c r="G28" s="147"/>
      <c r="H28" s="149"/>
      <c r="I28" s="149"/>
      <c r="J28" s="149"/>
      <c r="K28" s="149"/>
      <c r="L28" s="149"/>
      <c r="M28" s="149"/>
      <c r="N28" s="149"/>
      <c r="O28" s="149"/>
      <c r="P28" s="149"/>
      <c r="Q28" s="149"/>
    </row>
    <row r="29" spans="5:20" ht="70.5" customHeight="1" x14ac:dyDescent="0.2">
      <c r="F29" s="8"/>
      <c r="G29" s="3"/>
      <c r="H29" s="15"/>
      <c r="I29" s="15"/>
      <c r="J29" s="3"/>
      <c r="K29" s="3"/>
      <c r="M29" s="15"/>
      <c r="N29" s="15"/>
      <c r="O29" s="15"/>
      <c r="P29" s="15"/>
      <c r="Q29" s="15"/>
    </row>
    <row r="30" spans="5:20" ht="22.5" customHeight="1" x14ac:dyDescent="0.2">
      <c r="F30" s="8"/>
      <c r="G30" s="3"/>
      <c r="H30" s="15"/>
      <c r="I30" s="15"/>
      <c r="J30" s="3"/>
      <c r="K30" s="3"/>
      <c r="L30" s="3"/>
      <c r="M30" s="3"/>
      <c r="N30" s="3"/>
      <c r="O30" s="15"/>
      <c r="P30" s="15"/>
      <c r="Q30" s="3"/>
    </row>
    <row r="31" spans="5:20" ht="14.25" customHeight="1" x14ac:dyDescent="0.2">
      <c r="F31" s="103"/>
      <c r="G31" s="103"/>
      <c r="H31" s="103"/>
      <c r="I31" s="103"/>
      <c r="J31" s="3"/>
      <c r="K31" s="3"/>
      <c r="L31" s="3"/>
      <c r="M31" s="3"/>
      <c r="N31" s="3"/>
      <c r="O31" s="3"/>
      <c r="Q31" s="6"/>
    </row>
    <row r="32" spans="5:20" ht="12.75" customHeight="1" x14ac:dyDescent="0.2">
      <c r="F32" s="103"/>
      <c r="G32" s="103"/>
      <c r="H32" s="103"/>
      <c r="I32" s="103"/>
      <c r="J32" s="3"/>
      <c r="K32" s="163" t="s">
        <v>24</v>
      </c>
      <c r="L32" s="163"/>
      <c r="M32" s="163"/>
      <c r="N32" s="163"/>
      <c r="O32" s="163"/>
      <c r="P32" s="38"/>
      <c r="Q32" s="163" t="s">
        <v>25</v>
      </c>
      <c r="R32" s="163"/>
      <c r="S32" s="146"/>
    </row>
    <row r="33" spans="5:20" ht="11.25" customHeight="1" x14ac:dyDescent="0.2">
      <c r="F33" s="103"/>
      <c r="G33" s="103"/>
      <c r="H33" s="103"/>
      <c r="I33" s="103"/>
      <c r="K33" s="163"/>
      <c r="L33" s="163"/>
      <c r="M33" s="163"/>
      <c r="N33" s="163"/>
      <c r="O33" s="163"/>
      <c r="P33" s="38"/>
      <c r="Q33" s="163"/>
      <c r="R33" s="163"/>
      <c r="S33" s="146"/>
    </row>
    <row r="34" spans="5:20" ht="15.75" customHeight="1" thickBot="1" x14ac:dyDescent="0.25">
      <c r="F34" s="19"/>
      <c r="G34" s="19"/>
      <c r="H34" s="19"/>
      <c r="I34" s="19"/>
      <c r="K34" s="163"/>
      <c r="L34" s="163"/>
      <c r="M34" s="163"/>
      <c r="N34" s="163"/>
      <c r="O34" s="163"/>
      <c r="P34" s="38"/>
      <c r="Q34" s="163"/>
      <c r="R34" s="163"/>
      <c r="S34" s="146"/>
    </row>
    <row r="35" spans="5:20" ht="14.25" customHeight="1" thickTop="1" x14ac:dyDescent="0.2">
      <c r="F35" s="107">
        <f>Q64</f>
        <v>18700</v>
      </c>
      <c r="G35" s="108"/>
      <c r="H35" s="108"/>
      <c r="I35" s="109"/>
      <c r="K35" s="164">
        <f>見積書!F35-原価!F35</f>
        <v>25740</v>
      </c>
      <c r="L35" s="164"/>
      <c r="M35" s="164"/>
      <c r="N35" s="164"/>
      <c r="O35" s="164"/>
      <c r="P35" s="37"/>
      <c r="Q35" s="165">
        <f>K35/見積書!Q64</f>
        <v>0.57920792079207917</v>
      </c>
      <c r="R35" s="166"/>
      <c r="S35" s="145"/>
    </row>
    <row r="36" spans="5:20" ht="9" customHeight="1" x14ac:dyDescent="0.2">
      <c r="F36" s="110"/>
      <c r="G36" s="111"/>
      <c r="H36" s="111"/>
      <c r="I36" s="112"/>
      <c r="K36" s="164"/>
      <c r="L36" s="164"/>
      <c r="M36" s="164"/>
      <c r="N36" s="164"/>
      <c r="O36" s="164"/>
      <c r="P36" s="37"/>
      <c r="Q36" s="167"/>
      <c r="R36" s="168"/>
      <c r="S36" s="146"/>
    </row>
    <row r="37" spans="5:20" ht="9" customHeight="1" x14ac:dyDescent="0.2">
      <c r="F37" s="110"/>
      <c r="G37" s="111"/>
      <c r="H37" s="111"/>
      <c r="I37" s="112"/>
      <c r="K37" s="164"/>
      <c r="L37" s="164"/>
      <c r="M37" s="164"/>
      <c r="N37" s="164"/>
      <c r="O37" s="164"/>
      <c r="P37" s="37"/>
      <c r="Q37" s="167"/>
      <c r="R37" s="168"/>
      <c r="S37" s="146"/>
    </row>
    <row r="38" spans="5:20" ht="9" customHeight="1" x14ac:dyDescent="0.2">
      <c r="F38" s="110"/>
      <c r="G38" s="111"/>
      <c r="H38" s="111"/>
      <c r="I38" s="112"/>
      <c r="K38" s="164"/>
      <c r="L38" s="164"/>
      <c r="M38" s="164"/>
      <c r="N38" s="164"/>
      <c r="O38" s="164"/>
      <c r="P38" s="37"/>
      <c r="Q38" s="167"/>
      <c r="R38" s="168"/>
      <c r="S38" s="146"/>
    </row>
    <row r="39" spans="5:20" ht="9" customHeight="1" thickBot="1" x14ac:dyDescent="0.25">
      <c r="F39" s="113"/>
      <c r="G39" s="114"/>
      <c r="H39" s="114"/>
      <c r="I39" s="115"/>
      <c r="K39" s="164"/>
      <c r="L39" s="164"/>
      <c r="M39" s="164"/>
      <c r="N39" s="164"/>
      <c r="O39" s="164"/>
      <c r="P39" s="37"/>
      <c r="Q39" s="169"/>
      <c r="R39" s="170"/>
      <c r="S39" s="146"/>
    </row>
    <row r="40" spans="5:20" ht="9" customHeight="1" thickTop="1" x14ac:dyDescent="0.2">
      <c r="F40" s="2"/>
      <c r="G40" s="17"/>
      <c r="H40" s="17"/>
      <c r="I40" s="17"/>
    </row>
    <row r="41" spans="5:20" ht="9" customHeight="1" x14ac:dyDescent="0.2">
      <c r="F41" s="2"/>
      <c r="G41" s="17"/>
      <c r="H41" s="17"/>
      <c r="I41" s="17"/>
    </row>
    <row r="42" spans="5:20" ht="60" customHeight="1" thickBot="1" x14ac:dyDescent="0.25">
      <c r="M42" s="16"/>
      <c r="N42" s="16"/>
    </row>
    <row r="43" spans="5:20" ht="63" customHeight="1" thickTop="1" thickBot="1" x14ac:dyDescent="0.25">
      <c r="E43" s="116" t="s">
        <v>3</v>
      </c>
      <c r="F43" s="87"/>
      <c r="G43" s="87"/>
      <c r="H43" s="87"/>
      <c r="I43" s="86"/>
      <c r="J43" s="85" t="s">
        <v>2</v>
      </c>
      <c r="K43" s="86"/>
      <c r="L43" s="85" t="s">
        <v>0</v>
      </c>
      <c r="M43" s="87"/>
      <c r="N43" s="87"/>
      <c r="O43" s="87"/>
      <c r="P43" s="86"/>
      <c r="Q43" s="21" t="s">
        <v>1</v>
      </c>
      <c r="R43" s="119" t="s">
        <v>8</v>
      </c>
      <c r="S43" s="87"/>
      <c r="T43" s="120"/>
    </row>
    <row r="44" spans="5:20" ht="42" customHeight="1" thickTop="1" x14ac:dyDescent="0.2">
      <c r="E44" s="129" t="s">
        <v>6</v>
      </c>
      <c r="F44" s="151" t="str">
        <f>IF(見積書!F44="","",見積書!F44)</f>
        <v>宛名ラベル出力貼り</v>
      </c>
      <c r="G44" s="151"/>
      <c r="H44" s="151"/>
      <c r="I44" s="151"/>
      <c r="J44" s="139">
        <f>IF(見積書!J44="","",見積書!J44)</f>
        <v>100</v>
      </c>
      <c r="K44" s="139"/>
      <c r="L44" s="152">
        <v>20</v>
      </c>
      <c r="M44" s="152"/>
      <c r="N44" s="152"/>
      <c r="O44" s="152"/>
      <c r="P44" s="152"/>
      <c r="Q44" s="52">
        <f>IFERROR(ROUNDDOWN(IF(AND(ISNUMBER(J44),ISNUMBER(L44)),J44*L44,""),0),"")</f>
        <v>2000</v>
      </c>
      <c r="R44" s="104"/>
      <c r="S44" s="105"/>
      <c r="T44" s="106"/>
    </row>
    <row r="45" spans="5:20" ht="42" customHeight="1" x14ac:dyDescent="0.2">
      <c r="E45" s="130"/>
      <c r="F45" s="58" t="str">
        <f>IF(見積書!F45="","",見積書!F45)</f>
        <v>2点封入封緘</v>
      </c>
      <c r="G45" s="58"/>
      <c r="H45" s="58"/>
      <c r="I45" s="58"/>
      <c r="J45" s="139">
        <f>IF(見積書!J45="","",見積書!J45)</f>
        <v>100</v>
      </c>
      <c r="K45" s="139"/>
      <c r="L45" s="150">
        <v>20</v>
      </c>
      <c r="M45" s="150"/>
      <c r="N45" s="150"/>
      <c r="O45" s="150"/>
      <c r="P45" s="150"/>
      <c r="Q45" s="53">
        <f t="shared" ref="Q45:Q61" si="0">IFERROR(ROUNDDOWN(IF(AND(ISNUMBER(J45),ISNUMBER(L45)),J45*L45,""),0),"")</f>
        <v>2000</v>
      </c>
      <c r="R45" s="76"/>
      <c r="S45" s="58"/>
      <c r="T45" s="153"/>
    </row>
    <row r="46" spans="5:20" ht="42" customHeight="1" x14ac:dyDescent="0.2">
      <c r="E46" s="130"/>
      <c r="F46" s="58" t="str">
        <f>IF(見積書!F46="","",見積書!F46)</f>
        <v>区分結束</v>
      </c>
      <c r="G46" s="58"/>
      <c r="H46" s="58"/>
      <c r="I46" s="58"/>
      <c r="J46" s="139">
        <f>IF(見積書!J46="","",見積書!J46)</f>
        <v>100</v>
      </c>
      <c r="K46" s="139"/>
      <c r="L46" s="150">
        <v>20</v>
      </c>
      <c r="M46" s="150"/>
      <c r="N46" s="150"/>
      <c r="O46" s="150"/>
      <c r="P46" s="150"/>
      <c r="Q46" s="53">
        <f t="shared" si="0"/>
        <v>2000</v>
      </c>
      <c r="R46" s="55"/>
      <c r="S46" s="56"/>
      <c r="T46" s="56"/>
    </row>
    <row r="47" spans="5:20" ht="42" customHeight="1" x14ac:dyDescent="0.2">
      <c r="E47" s="130"/>
      <c r="F47" s="58" t="str">
        <f>IF(見積書!F47="","",見積書!F47)</f>
        <v>作業基本料金</v>
      </c>
      <c r="G47" s="58"/>
      <c r="H47" s="58"/>
      <c r="I47" s="58"/>
      <c r="J47" s="139">
        <f>IF(見積書!J47="","",見積書!J47)</f>
        <v>1</v>
      </c>
      <c r="K47" s="139"/>
      <c r="L47" s="150">
        <v>3000</v>
      </c>
      <c r="M47" s="150"/>
      <c r="N47" s="150"/>
      <c r="O47" s="150"/>
      <c r="P47" s="150"/>
      <c r="Q47" s="53">
        <f t="shared" si="0"/>
        <v>3000</v>
      </c>
      <c r="R47" s="82"/>
      <c r="S47" s="83"/>
      <c r="T47" s="83"/>
    </row>
    <row r="48" spans="5:20" ht="42" customHeight="1" x14ac:dyDescent="0.2">
      <c r="E48" s="130"/>
      <c r="F48" s="58" t="str">
        <f>IF(見積書!F48="","",見積書!F48)</f>
        <v/>
      </c>
      <c r="G48" s="58"/>
      <c r="H48" s="58"/>
      <c r="I48" s="58"/>
      <c r="J48" s="139" t="str">
        <f>IF(見積書!J48="","",見積書!J48)</f>
        <v/>
      </c>
      <c r="K48" s="139"/>
      <c r="L48" s="150"/>
      <c r="M48" s="150"/>
      <c r="N48" s="150"/>
      <c r="O48" s="150"/>
      <c r="P48" s="150"/>
      <c r="Q48" s="53" t="str">
        <f t="shared" si="0"/>
        <v/>
      </c>
      <c r="R48" s="82"/>
      <c r="S48" s="83"/>
      <c r="T48" s="83"/>
    </row>
    <row r="49" spans="5:20" ht="42" customHeight="1" x14ac:dyDescent="0.2">
      <c r="E49" s="130"/>
      <c r="F49" s="58" t="str">
        <f>IF(見積書!F49="","",見積書!F49)</f>
        <v>全透明　OPP封筒　テープ付き</v>
      </c>
      <c r="G49" s="58"/>
      <c r="H49" s="58"/>
      <c r="I49" s="58"/>
      <c r="J49" s="139">
        <f>IF(見積書!J49="","",見積書!J49)</f>
        <v>100</v>
      </c>
      <c r="K49" s="139"/>
      <c r="L49" s="150">
        <v>20</v>
      </c>
      <c r="M49" s="150"/>
      <c r="N49" s="150"/>
      <c r="O49" s="150"/>
      <c r="P49" s="150"/>
      <c r="Q49" s="53">
        <f t="shared" si="0"/>
        <v>2000</v>
      </c>
      <c r="R49" s="82"/>
      <c r="S49" s="83"/>
      <c r="T49" s="84"/>
    </row>
    <row r="50" spans="5:20" ht="42" customHeight="1" x14ac:dyDescent="0.2">
      <c r="E50" s="130"/>
      <c r="F50" s="58" t="str">
        <f>IF(見積書!F50="","",見積書!F50)</f>
        <v>A4  コート90k　4/4</v>
      </c>
      <c r="G50" s="58"/>
      <c r="H50" s="58"/>
      <c r="I50" s="58"/>
      <c r="J50" s="139">
        <f>IF(見積書!J50="","",見積書!J50)</f>
        <v>200</v>
      </c>
      <c r="K50" s="139"/>
      <c r="L50" s="150">
        <v>20</v>
      </c>
      <c r="M50" s="150"/>
      <c r="N50" s="150"/>
      <c r="O50" s="150"/>
      <c r="P50" s="150"/>
      <c r="Q50" s="53">
        <f t="shared" si="0"/>
        <v>4000</v>
      </c>
      <c r="R50" s="76"/>
      <c r="S50" s="58"/>
      <c r="T50" s="77"/>
    </row>
    <row r="51" spans="5:20" ht="42" customHeight="1" x14ac:dyDescent="0.2">
      <c r="E51" s="130"/>
      <c r="F51" s="58" t="str">
        <f>IF(見積書!F51="","",見積書!F51)</f>
        <v/>
      </c>
      <c r="G51" s="58"/>
      <c r="H51" s="58"/>
      <c r="I51" s="58"/>
      <c r="J51" s="139" t="str">
        <f>IF(見積書!J51="","",見積書!J51)</f>
        <v/>
      </c>
      <c r="K51" s="139"/>
      <c r="L51" s="150"/>
      <c r="M51" s="150"/>
      <c r="N51" s="150"/>
      <c r="O51" s="150"/>
      <c r="P51" s="150"/>
      <c r="Q51" s="53" t="str">
        <f t="shared" si="0"/>
        <v/>
      </c>
      <c r="R51" s="82"/>
      <c r="S51" s="83"/>
      <c r="T51" s="84"/>
    </row>
    <row r="52" spans="5:20" ht="42" customHeight="1" x14ac:dyDescent="0.2">
      <c r="E52" s="130"/>
      <c r="F52" s="58" t="str">
        <f>IF(見積書!F52="","",見積書!F52)</f>
        <v>ゆうメール</v>
      </c>
      <c r="G52" s="58"/>
      <c r="H52" s="58"/>
      <c r="I52" s="58"/>
      <c r="J52" s="139">
        <f>IF(見積書!J52="","",見積書!J52)</f>
        <v>100</v>
      </c>
      <c r="K52" s="139"/>
      <c r="L52" s="150">
        <v>20</v>
      </c>
      <c r="M52" s="150"/>
      <c r="N52" s="150"/>
      <c r="O52" s="150"/>
      <c r="P52" s="150"/>
      <c r="Q52" s="53">
        <f t="shared" si="0"/>
        <v>2000</v>
      </c>
      <c r="R52" s="76"/>
      <c r="S52" s="58"/>
      <c r="T52" s="77"/>
    </row>
    <row r="53" spans="5:20" ht="42" customHeight="1" x14ac:dyDescent="0.2">
      <c r="E53" s="130"/>
      <c r="F53" s="58" t="str">
        <f>IF(見積書!F53="","",見積書!F53)</f>
        <v/>
      </c>
      <c r="G53" s="58"/>
      <c r="H53" s="58"/>
      <c r="I53" s="58"/>
      <c r="J53" s="139" t="str">
        <f>IF(見積書!J53="","",見積書!J53)</f>
        <v/>
      </c>
      <c r="K53" s="139"/>
      <c r="L53" s="150"/>
      <c r="M53" s="150"/>
      <c r="N53" s="150"/>
      <c r="O53" s="150"/>
      <c r="P53" s="150"/>
      <c r="Q53" s="53" t="str">
        <f t="shared" si="0"/>
        <v/>
      </c>
      <c r="R53" s="76"/>
      <c r="S53" s="58"/>
      <c r="T53" s="77"/>
    </row>
    <row r="54" spans="5:20" ht="42" customHeight="1" x14ac:dyDescent="0.2">
      <c r="E54" s="130"/>
      <c r="F54" s="58"/>
      <c r="G54" s="58"/>
      <c r="H54" s="58"/>
      <c r="I54" s="58"/>
      <c r="J54" s="139"/>
      <c r="K54" s="139"/>
      <c r="L54" s="150"/>
      <c r="M54" s="150"/>
      <c r="N54" s="150"/>
      <c r="O54" s="150"/>
      <c r="P54" s="150"/>
      <c r="Q54" s="53" t="str">
        <f t="shared" si="0"/>
        <v/>
      </c>
      <c r="R54" s="76"/>
      <c r="S54" s="58"/>
      <c r="T54" s="77"/>
    </row>
    <row r="55" spans="5:20" ht="42" customHeight="1" x14ac:dyDescent="0.2">
      <c r="E55" s="130"/>
      <c r="F55" s="58"/>
      <c r="G55" s="58"/>
      <c r="H55" s="58"/>
      <c r="I55" s="58"/>
      <c r="J55" s="139"/>
      <c r="K55" s="139"/>
      <c r="L55" s="150"/>
      <c r="M55" s="150"/>
      <c r="N55" s="150"/>
      <c r="O55" s="150"/>
      <c r="P55" s="150"/>
      <c r="Q55" s="53" t="str">
        <f t="shared" si="0"/>
        <v/>
      </c>
      <c r="R55" s="76"/>
      <c r="S55" s="58"/>
      <c r="T55" s="77"/>
    </row>
    <row r="56" spans="5:20" ht="42" customHeight="1" x14ac:dyDescent="0.2">
      <c r="E56" s="130"/>
      <c r="F56" s="58"/>
      <c r="G56" s="58"/>
      <c r="H56" s="58"/>
      <c r="I56" s="58"/>
      <c r="J56" s="139"/>
      <c r="K56" s="139"/>
      <c r="L56" s="150"/>
      <c r="M56" s="150"/>
      <c r="N56" s="150"/>
      <c r="O56" s="150"/>
      <c r="P56" s="150"/>
      <c r="Q56" s="53" t="str">
        <f t="shared" si="0"/>
        <v/>
      </c>
      <c r="R56" s="154"/>
      <c r="S56" s="155"/>
      <c r="T56" s="156"/>
    </row>
    <row r="57" spans="5:20" ht="42" customHeight="1" x14ac:dyDescent="0.2">
      <c r="E57" s="130"/>
      <c r="F57" s="58"/>
      <c r="G57" s="58"/>
      <c r="H57" s="58"/>
      <c r="I57" s="58"/>
      <c r="J57" s="139"/>
      <c r="K57" s="139"/>
      <c r="L57" s="157"/>
      <c r="M57" s="158"/>
      <c r="N57" s="158"/>
      <c r="O57" s="158"/>
      <c r="P57" s="159"/>
      <c r="Q57" s="53" t="str">
        <f t="shared" si="0"/>
        <v/>
      </c>
      <c r="R57" s="78"/>
      <c r="S57" s="79"/>
      <c r="T57" s="80"/>
    </row>
    <row r="58" spans="5:20" ht="42" customHeight="1" x14ac:dyDescent="0.2">
      <c r="E58" s="130"/>
      <c r="F58" s="58"/>
      <c r="G58" s="58"/>
      <c r="H58" s="58"/>
      <c r="I58" s="58"/>
      <c r="J58" s="139"/>
      <c r="K58" s="139"/>
      <c r="L58" s="157"/>
      <c r="M58" s="158"/>
      <c r="N58" s="158"/>
      <c r="O58" s="158"/>
      <c r="P58" s="159"/>
      <c r="Q58" s="53" t="str">
        <f t="shared" si="0"/>
        <v/>
      </c>
      <c r="R58" s="78"/>
      <c r="S58" s="79"/>
      <c r="T58" s="80"/>
    </row>
    <row r="59" spans="5:20" ht="42" customHeight="1" x14ac:dyDescent="0.2">
      <c r="E59" s="130"/>
      <c r="F59" s="58"/>
      <c r="G59" s="58"/>
      <c r="H59" s="58"/>
      <c r="I59" s="58"/>
      <c r="J59" s="139"/>
      <c r="K59" s="139"/>
      <c r="L59" s="140"/>
      <c r="M59" s="141"/>
      <c r="N59" s="141"/>
      <c r="O59" s="141"/>
      <c r="P59" s="142"/>
      <c r="Q59" s="53" t="str">
        <f t="shared" si="0"/>
        <v/>
      </c>
      <c r="R59" s="76"/>
      <c r="S59" s="58"/>
      <c r="T59" s="77"/>
    </row>
    <row r="60" spans="5:20" ht="42" customHeight="1" x14ac:dyDescent="0.2">
      <c r="E60" s="130"/>
      <c r="F60" s="58" t="str">
        <f>IF(見積書!F60="","",見積書!F60)</f>
        <v/>
      </c>
      <c r="G60" s="58"/>
      <c r="H60" s="58"/>
      <c r="I60" s="58"/>
      <c r="J60" s="139" t="str">
        <f>IF(見積書!J60="","",見積書!J60)</f>
        <v/>
      </c>
      <c r="K60" s="139"/>
      <c r="L60" s="140"/>
      <c r="M60" s="141"/>
      <c r="N60" s="141"/>
      <c r="O60" s="141"/>
      <c r="P60" s="142"/>
      <c r="Q60" s="53" t="str">
        <f t="shared" si="0"/>
        <v/>
      </c>
      <c r="R60" s="76"/>
      <c r="S60" s="58"/>
      <c r="T60" s="77"/>
    </row>
    <row r="61" spans="5:20" ht="42" customHeight="1" thickBot="1" x14ac:dyDescent="0.25">
      <c r="E61" s="131"/>
      <c r="F61" s="65"/>
      <c r="G61" s="65"/>
      <c r="H61" s="65"/>
      <c r="I61" s="65"/>
      <c r="J61" s="66"/>
      <c r="K61" s="66"/>
      <c r="L61" s="67"/>
      <c r="M61" s="68"/>
      <c r="N61" s="68"/>
      <c r="O61" s="68"/>
      <c r="P61" s="69"/>
      <c r="Q61" s="27" t="str">
        <f t="shared" si="0"/>
        <v/>
      </c>
      <c r="R61" s="70"/>
      <c r="S61" s="65"/>
      <c r="T61" s="71"/>
    </row>
    <row r="62" spans="5:20" ht="42" customHeight="1" thickTop="1" x14ac:dyDescent="0.2">
      <c r="E62" s="121" t="s">
        <v>7</v>
      </c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3"/>
      <c r="Q62" s="29">
        <f>SUM(Q44:Q61)</f>
        <v>17000</v>
      </c>
      <c r="R62" s="62"/>
      <c r="S62" s="63"/>
      <c r="T62" s="64"/>
    </row>
    <row r="63" spans="5:20" ht="42" customHeight="1" thickBot="1" x14ac:dyDescent="0.25">
      <c r="E63" s="124" t="s">
        <v>26</v>
      </c>
      <c r="F63" s="125"/>
      <c r="G63" s="125"/>
      <c r="H63" s="125"/>
      <c r="I63" s="125"/>
      <c r="J63" s="125"/>
      <c r="K63" s="125"/>
      <c r="L63" s="125"/>
      <c r="M63" s="125"/>
      <c r="N63" s="125"/>
      <c r="O63" s="125"/>
      <c r="P63" s="49"/>
      <c r="Q63" s="50">
        <f>ROUNDDOWN(SUM(Q62*0.1),0)</f>
        <v>1700</v>
      </c>
      <c r="R63" s="126"/>
      <c r="S63" s="127"/>
      <c r="T63" s="128"/>
    </row>
    <row r="64" spans="5:20" ht="42" customHeight="1" thickTop="1" thickBot="1" x14ac:dyDescent="0.25">
      <c r="E64" s="133" t="s">
        <v>4</v>
      </c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5"/>
      <c r="Q64" s="51">
        <f>ROUNDDOWN(Q62+Q63,0)</f>
        <v>18700</v>
      </c>
      <c r="R64" s="136"/>
      <c r="S64" s="137"/>
      <c r="T64" s="138"/>
    </row>
    <row r="65" spans="4:20" ht="45" customHeight="1" thickTop="1" thickBot="1" x14ac:dyDescent="0.25"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4:20" ht="30" customHeight="1" x14ac:dyDescent="0.2">
      <c r="E66" s="173"/>
      <c r="F66" s="174"/>
      <c r="G66" s="174"/>
      <c r="H66" s="174"/>
      <c r="I66" s="174"/>
      <c r="J66" s="174"/>
      <c r="K66" s="174"/>
      <c r="L66" s="174"/>
      <c r="M66" s="174"/>
      <c r="N66" s="174"/>
      <c r="O66" s="174"/>
      <c r="P66" s="174"/>
      <c r="Q66" s="174"/>
      <c r="R66" s="174"/>
      <c r="S66" s="174"/>
      <c r="T66" s="175"/>
    </row>
    <row r="67" spans="4:20" ht="30" customHeight="1" x14ac:dyDescent="0.2">
      <c r="E67" s="171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172"/>
    </row>
    <row r="68" spans="4:20" ht="30" customHeight="1" x14ac:dyDescent="0.2">
      <c r="E68" s="171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172"/>
    </row>
    <row r="69" spans="4:20" ht="30" customHeight="1" x14ac:dyDescent="0.2">
      <c r="E69" s="171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172"/>
    </row>
    <row r="70" spans="4:20" ht="30" customHeight="1" x14ac:dyDescent="0.2">
      <c r="D70" t="s">
        <v>22</v>
      </c>
      <c r="E70" s="171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172"/>
    </row>
    <row r="71" spans="4:20" ht="30" customHeight="1" x14ac:dyDescent="0.2">
      <c r="E71" s="171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172"/>
    </row>
    <row r="72" spans="4:20" ht="30" customHeight="1" x14ac:dyDescent="0.2">
      <c r="E72" s="171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172"/>
    </row>
    <row r="73" spans="4:20" ht="30" customHeight="1" thickBot="1" x14ac:dyDescent="0.25">
      <c r="E73" s="160"/>
      <c r="F73" s="161"/>
      <c r="G73" s="161"/>
      <c r="H73" s="161"/>
      <c r="I73" s="161"/>
      <c r="J73" s="161"/>
      <c r="K73" s="161"/>
      <c r="L73" s="161"/>
      <c r="M73" s="161"/>
      <c r="N73" s="161"/>
      <c r="O73" s="161"/>
      <c r="P73" s="161"/>
      <c r="Q73" s="161"/>
      <c r="R73" s="161"/>
      <c r="S73" s="161"/>
      <c r="T73" s="162"/>
    </row>
  </sheetData>
  <mergeCells count="112">
    <mergeCell ref="E73:T73"/>
    <mergeCell ref="K32:O34"/>
    <mergeCell ref="Q32:R34"/>
    <mergeCell ref="K35:O39"/>
    <mergeCell ref="Q35:R39"/>
    <mergeCell ref="E70:T70"/>
    <mergeCell ref="E71:T71"/>
    <mergeCell ref="E72:T72"/>
    <mergeCell ref="E67:T67"/>
    <mergeCell ref="E68:T68"/>
    <mergeCell ref="E69:T69"/>
    <mergeCell ref="E64:P64"/>
    <mergeCell ref="R64:T64"/>
    <mergeCell ref="E66:T66"/>
    <mergeCell ref="E62:P62"/>
    <mergeCell ref="R62:T62"/>
    <mergeCell ref="E63:O63"/>
    <mergeCell ref="R63:T63"/>
    <mergeCell ref="F60:I60"/>
    <mergeCell ref="J60:K60"/>
    <mergeCell ref="L60:P60"/>
    <mergeCell ref="R60:T60"/>
    <mergeCell ref="F61:I61"/>
    <mergeCell ref="J61:K61"/>
    <mergeCell ref="L61:P61"/>
    <mergeCell ref="R61:T61"/>
    <mergeCell ref="F58:I58"/>
    <mergeCell ref="J58:K58"/>
    <mergeCell ref="L58:P58"/>
    <mergeCell ref="R58:T58"/>
    <mergeCell ref="F59:I59"/>
    <mergeCell ref="J59:K59"/>
    <mergeCell ref="L59:P59"/>
    <mergeCell ref="R59:T59"/>
    <mergeCell ref="F56:I56"/>
    <mergeCell ref="J56:K56"/>
    <mergeCell ref="L56:P56"/>
    <mergeCell ref="R56:T56"/>
    <mergeCell ref="F57:I57"/>
    <mergeCell ref="J57:K57"/>
    <mergeCell ref="L57:P57"/>
    <mergeCell ref="R57:T57"/>
    <mergeCell ref="F54:I54"/>
    <mergeCell ref="J54:K54"/>
    <mergeCell ref="L54:P54"/>
    <mergeCell ref="R54:T54"/>
    <mergeCell ref="F55:I55"/>
    <mergeCell ref="J55:K55"/>
    <mergeCell ref="L55:P55"/>
    <mergeCell ref="R55:T55"/>
    <mergeCell ref="R47:T47"/>
    <mergeCell ref="F48:I48"/>
    <mergeCell ref="J48:K48"/>
    <mergeCell ref="L48:P48"/>
    <mergeCell ref="R48:T48"/>
    <mergeCell ref="F53:I53"/>
    <mergeCell ref="J53:K53"/>
    <mergeCell ref="L53:P53"/>
    <mergeCell ref="R53:T53"/>
    <mergeCell ref="F51:I51"/>
    <mergeCell ref="J51:K51"/>
    <mergeCell ref="L51:P51"/>
    <mergeCell ref="R51:T51"/>
    <mergeCell ref="F52:I52"/>
    <mergeCell ref="J52:K52"/>
    <mergeCell ref="L52:P52"/>
    <mergeCell ref="R52:T52"/>
    <mergeCell ref="F46:I46"/>
    <mergeCell ref="J46:K46"/>
    <mergeCell ref="L46:P46"/>
    <mergeCell ref="R46:T46"/>
    <mergeCell ref="E44:E61"/>
    <mergeCell ref="F44:I44"/>
    <mergeCell ref="J44:K44"/>
    <mergeCell ref="L44:P44"/>
    <mergeCell ref="R44:T44"/>
    <mergeCell ref="F45:I45"/>
    <mergeCell ref="J45:K45"/>
    <mergeCell ref="L45:P45"/>
    <mergeCell ref="R45:T45"/>
    <mergeCell ref="F47:I47"/>
    <mergeCell ref="F49:I49"/>
    <mergeCell ref="J49:K49"/>
    <mergeCell ref="L49:P49"/>
    <mergeCell ref="R49:T49"/>
    <mergeCell ref="F50:I50"/>
    <mergeCell ref="J50:K50"/>
    <mergeCell ref="L50:P50"/>
    <mergeCell ref="R50:T50"/>
    <mergeCell ref="J47:K47"/>
    <mergeCell ref="L47:P47"/>
    <mergeCell ref="E43:I43"/>
    <mergeCell ref="J43:K43"/>
    <mergeCell ref="L43:P43"/>
    <mergeCell ref="R43:T43"/>
    <mergeCell ref="E27:G27"/>
    <mergeCell ref="J27:K27"/>
    <mergeCell ref="L27:Q27"/>
    <mergeCell ref="E28:G28"/>
    <mergeCell ref="H28:Q28"/>
    <mergeCell ref="F31:I33"/>
    <mergeCell ref="S1:T3"/>
    <mergeCell ref="D12:O15"/>
    <mergeCell ref="Q15:T18"/>
    <mergeCell ref="G16:I19"/>
    <mergeCell ref="J16:K18"/>
    <mergeCell ref="Q19:T25"/>
    <mergeCell ref="E23:F25"/>
    <mergeCell ref="G23:P25"/>
    <mergeCell ref="F35:I39"/>
    <mergeCell ref="S35:S39"/>
    <mergeCell ref="S32:S34"/>
  </mergeCells>
  <phoneticPr fontId="7"/>
  <pageMargins left="0.41" right="0.47" top="0.22" bottom="0.31" header="0.43" footer="0.65"/>
  <pageSetup paperSize="9" scale="3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見積書</vt:lpstr>
      <vt:lpstr>印刷</vt:lpstr>
      <vt:lpstr>原価</vt:lpstr>
      <vt:lpstr>見積書!Print_Area</vt:lpstr>
      <vt:lpstr>原価!Print_Area</vt:lpstr>
    </vt:vector>
  </TitlesOfParts>
  <Company>promoall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tokyo-office</dc:creator>
  <cp:lastModifiedBy>宮下 正実</cp:lastModifiedBy>
  <cp:lastPrinted>2025-05-20T06:28:10Z</cp:lastPrinted>
  <dcterms:created xsi:type="dcterms:W3CDTF">2009-10-06T00:37:33Z</dcterms:created>
  <dcterms:modified xsi:type="dcterms:W3CDTF">2026-05-28T14:06:38Z</dcterms:modified>
</cp:coreProperties>
</file>